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8\Desktop\метод на сайт\"/>
    </mc:Choice>
  </mc:AlternateContent>
  <xr:revisionPtr revIDLastSave="0" documentId="13_ncr:1_{BD1990D9-3ADF-43D4-AB0E-E3A04C8E08EC}" xr6:coauthVersionLast="36" xr6:coauthVersionMax="36" xr10:uidLastSave="{00000000-0000-0000-0000-000000000000}"/>
  <bookViews>
    <workbookView xWindow="0" yWindow="0" windowWidth="19440" windowHeight="13740" xr2:uid="{00000000-000D-0000-FFFF-FFFF00000000}"/>
  </bookViews>
  <sheets>
    <sheet name="БД" sheetId="33" r:id="rId1"/>
    <sheet name="АУП" sheetId="35" r:id="rId2"/>
    <sheet name="до 35 лет" sheetId="41" r:id="rId3"/>
    <sheet name="0 стаж" sheetId="43" r:id="rId4"/>
    <sheet name="ПМ" sheetId="42" r:id="rId5"/>
    <sheet name="ПМ в АУП" sheetId="44" r:id="rId6"/>
    <sheet name="колич свод" sheetId="34" r:id="rId7"/>
    <sheet name="свод по аттестации" sheetId="36" r:id="rId8"/>
    <sheet name="свод пообразованию" sheetId="37" r:id="rId9"/>
    <sheet name="свод по стажу" sheetId="38" r:id="rId10"/>
    <sheet name="свод по возрасту" sheetId="39" r:id="rId11"/>
  </sheets>
  <definedNames>
    <definedName name="_xlnm._FilterDatabase" localSheetId="0" hidden="1">БД!$A$2:$BE$27</definedName>
  </definedNames>
  <calcPr calcId="191029"/>
</workbook>
</file>

<file path=xl/calcChain.xml><?xml version="1.0" encoding="utf-8"?>
<calcChain xmlns="http://schemas.openxmlformats.org/spreadsheetml/2006/main">
  <c r="O22" i="39" l="1"/>
  <c r="M22" i="39"/>
  <c r="K22" i="39"/>
  <c r="G22" i="39"/>
  <c r="C22" i="39"/>
  <c r="D7" i="39"/>
  <c r="F7" i="39"/>
  <c r="H7" i="39"/>
  <c r="J7" i="39"/>
  <c r="L7" i="39"/>
  <c r="N7" i="39"/>
  <c r="P7" i="39"/>
  <c r="D8" i="39"/>
  <c r="F8" i="39"/>
  <c r="H8" i="39"/>
  <c r="J8" i="39"/>
  <c r="L8" i="39"/>
  <c r="N8" i="39"/>
  <c r="P8" i="39"/>
  <c r="D9" i="39"/>
  <c r="F9" i="39"/>
  <c r="H9" i="39"/>
  <c r="J9" i="39"/>
  <c r="L9" i="39"/>
  <c r="N9" i="39"/>
  <c r="P9" i="39"/>
  <c r="D10" i="39"/>
  <c r="F10" i="39"/>
  <c r="H10" i="39"/>
  <c r="J10" i="39"/>
  <c r="L10" i="39"/>
  <c r="N10" i="39"/>
  <c r="P10" i="39"/>
  <c r="D11" i="39"/>
  <c r="F11" i="39"/>
  <c r="H11" i="39"/>
  <c r="J11" i="39"/>
  <c r="L11" i="39"/>
  <c r="N11" i="39"/>
  <c r="P11" i="39"/>
  <c r="D12" i="39"/>
  <c r="F12" i="39"/>
  <c r="H12" i="39"/>
  <c r="J12" i="39"/>
  <c r="L12" i="39"/>
  <c r="N12" i="39"/>
  <c r="P12" i="39"/>
  <c r="D13" i="39"/>
  <c r="F13" i="39"/>
  <c r="H13" i="39"/>
  <c r="J13" i="39"/>
  <c r="L13" i="39"/>
  <c r="N13" i="39"/>
  <c r="P13" i="39"/>
  <c r="D14" i="39"/>
  <c r="F14" i="39"/>
  <c r="H14" i="39"/>
  <c r="J14" i="39"/>
  <c r="L14" i="39"/>
  <c r="N14" i="39"/>
  <c r="P14" i="39"/>
  <c r="D15" i="39"/>
  <c r="F15" i="39"/>
  <c r="H15" i="39"/>
  <c r="J15" i="39"/>
  <c r="L15" i="39"/>
  <c r="N15" i="39"/>
  <c r="P15" i="39"/>
  <c r="D16" i="39"/>
  <c r="F16" i="39"/>
  <c r="H16" i="39"/>
  <c r="J16" i="39"/>
  <c r="L16" i="39"/>
  <c r="N16" i="39"/>
  <c r="P16" i="39"/>
  <c r="D17" i="39"/>
  <c r="F17" i="39"/>
  <c r="H17" i="39"/>
  <c r="J17" i="39"/>
  <c r="L17" i="39"/>
  <c r="N17" i="39"/>
  <c r="P17" i="39"/>
  <c r="D18" i="39"/>
  <c r="F18" i="39"/>
  <c r="H18" i="39"/>
  <c r="J18" i="39"/>
  <c r="L18" i="39"/>
  <c r="N18" i="39"/>
  <c r="P18" i="39"/>
  <c r="D19" i="39"/>
  <c r="F19" i="39"/>
  <c r="H19" i="39"/>
  <c r="J19" i="39"/>
  <c r="L19" i="39"/>
  <c r="N19" i="39"/>
  <c r="P19" i="39"/>
  <c r="D20" i="39"/>
  <c r="F20" i="39"/>
  <c r="H20" i="39"/>
  <c r="J20" i="39"/>
  <c r="L20" i="39"/>
  <c r="N20" i="39"/>
  <c r="P20" i="39"/>
  <c r="D21" i="39"/>
  <c r="F21" i="39"/>
  <c r="H21" i="39"/>
  <c r="J21" i="39"/>
  <c r="L21" i="39"/>
  <c r="N21" i="39"/>
  <c r="P21" i="39"/>
  <c r="B22" i="39"/>
  <c r="P6" i="39"/>
  <c r="M22" i="38"/>
  <c r="K22" i="38"/>
  <c r="I22" i="38"/>
  <c r="G22" i="38"/>
  <c r="E22" i="38"/>
  <c r="C22" i="38"/>
  <c r="D7" i="38"/>
  <c r="F7" i="38"/>
  <c r="H7" i="38"/>
  <c r="J7" i="38"/>
  <c r="L7" i="38"/>
  <c r="N7" i="38"/>
  <c r="D8" i="38"/>
  <c r="F8" i="38"/>
  <c r="H8" i="38"/>
  <c r="J8" i="38"/>
  <c r="L8" i="38"/>
  <c r="N8" i="38"/>
  <c r="D9" i="38"/>
  <c r="F9" i="38"/>
  <c r="H9" i="38"/>
  <c r="J9" i="38"/>
  <c r="L9" i="38"/>
  <c r="N9" i="38"/>
  <c r="D10" i="38"/>
  <c r="F10" i="38"/>
  <c r="H10" i="38"/>
  <c r="J10" i="38"/>
  <c r="L10" i="38"/>
  <c r="N10" i="38"/>
  <c r="D11" i="38"/>
  <c r="F11" i="38"/>
  <c r="H11" i="38"/>
  <c r="J11" i="38"/>
  <c r="L11" i="38"/>
  <c r="N11" i="38"/>
  <c r="D12" i="38"/>
  <c r="F12" i="38"/>
  <c r="H12" i="38"/>
  <c r="J12" i="38"/>
  <c r="L12" i="38"/>
  <c r="N12" i="38"/>
  <c r="D13" i="38"/>
  <c r="F13" i="38"/>
  <c r="H13" i="38"/>
  <c r="J13" i="38"/>
  <c r="L13" i="38"/>
  <c r="N13" i="38"/>
  <c r="D14" i="38"/>
  <c r="F14" i="38"/>
  <c r="H14" i="38"/>
  <c r="J14" i="38"/>
  <c r="L14" i="38"/>
  <c r="N14" i="38"/>
  <c r="D15" i="38"/>
  <c r="F15" i="38"/>
  <c r="H15" i="38"/>
  <c r="J15" i="38"/>
  <c r="L15" i="38"/>
  <c r="N15" i="38"/>
  <c r="D16" i="38"/>
  <c r="F16" i="38"/>
  <c r="H16" i="38"/>
  <c r="J16" i="38"/>
  <c r="L16" i="38"/>
  <c r="N16" i="38"/>
  <c r="D17" i="38"/>
  <c r="F17" i="38"/>
  <c r="H17" i="38"/>
  <c r="J17" i="38"/>
  <c r="L17" i="38"/>
  <c r="N17" i="38"/>
  <c r="D18" i="38"/>
  <c r="F18" i="38"/>
  <c r="H18" i="38"/>
  <c r="J18" i="38"/>
  <c r="L18" i="38"/>
  <c r="N18" i="38"/>
  <c r="D19" i="38"/>
  <c r="F19" i="38"/>
  <c r="H19" i="38"/>
  <c r="J19" i="38"/>
  <c r="L19" i="38"/>
  <c r="N19" i="38"/>
  <c r="D20" i="38"/>
  <c r="F20" i="38"/>
  <c r="H20" i="38"/>
  <c r="J20" i="38"/>
  <c r="L20" i="38"/>
  <c r="N20" i="38"/>
  <c r="D21" i="38"/>
  <c r="F21" i="38"/>
  <c r="H21" i="38"/>
  <c r="J21" i="38"/>
  <c r="L21" i="38"/>
  <c r="N21" i="38"/>
  <c r="B22" i="38"/>
  <c r="F22" i="38" s="1"/>
  <c r="N6" i="38"/>
  <c r="M22" i="37"/>
  <c r="K22" i="37"/>
  <c r="I22" i="37"/>
  <c r="G22" i="37"/>
  <c r="E22" i="37"/>
  <c r="C22" i="37"/>
  <c r="B22" i="37"/>
  <c r="D22" i="37" s="1"/>
  <c r="D21" i="37"/>
  <c r="F21" i="37"/>
  <c r="H21" i="37"/>
  <c r="J21" i="37"/>
  <c r="L21" i="37"/>
  <c r="N21" i="37"/>
  <c r="D7" i="37"/>
  <c r="F7" i="37"/>
  <c r="H7" i="37"/>
  <c r="J7" i="37"/>
  <c r="L7" i="37"/>
  <c r="N7" i="37"/>
  <c r="D8" i="37"/>
  <c r="F9" i="37"/>
  <c r="D9" i="37"/>
  <c r="J9" i="37"/>
  <c r="H10" i="37"/>
  <c r="D11" i="37"/>
  <c r="F12" i="37"/>
  <c r="D12" i="37"/>
  <c r="H13" i="37"/>
  <c r="F13" i="37"/>
  <c r="L13" i="37"/>
  <c r="D14" i="37"/>
  <c r="J14" i="37"/>
  <c r="F15" i="37"/>
  <c r="D16" i="37"/>
  <c r="J16" i="37"/>
  <c r="F17" i="37"/>
  <c r="H18" i="37"/>
  <c r="H19" i="37"/>
  <c r="D19" i="37"/>
  <c r="N19" i="37"/>
  <c r="D20" i="37"/>
  <c r="J20" i="37"/>
  <c r="N6" i="37"/>
  <c r="D22" i="39" l="1"/>
  <c r="J22" i="37"/>
  <c r="L22" i="38"/>
  <c r="H22" i="38"/>
  <c r="D22" i="38"/>
  <c r="N22" i="39"/>
  <c r="J22" i="39"/>
  <c r="F22" i="39"/>
  <c r="N22" i="38"/>
  <c r="J22" i="38"/>
  <c r="P22" i="39"/>
  <c r="L22" i="39"/>
  <c r="H22" i="39"/>
  <c r="J6" i="39"/>
  <c r="D6" i="39"/>
  <c r="L6" i="39"/>
  <c r="F6" i="39"/>
  <c r="N6" i="39"/>
  <c r="H6" i="39"/>
  <c r="J6" i="38"/>
  <c r="H6" i="38"/>
  <c r="D6" i="38"/>
  <c r="L6" i="38"/>
  <c r="F6" i="38"/>
  <c r="H22" i="37"/>
  <c r="N22" i="37"/>
  <c r="F22" i="37"/>
  <c r="L22" i="37"/>
  <c r="L18" i="37"/>
  <c r="N13" i="37"/>
  <c r="J12" i="37"/>
  <c r="N10" i="37"/>
  <c r="J19" i="37"/>
  <c r="J15" i="37"/>
  <c r="D13" i="37"/>
  <c r="F10" i="37"/>
  <c r="L19" i="37"/>
  <c r="L15" i="37"/>
  <c r="L10" i="37"/>
  <c r="F19" i="37"/>
  <c r="D15" i="37"/>
  <c r="D10" i="37"/>
  <c r="J18" i="37"/>
  <c r="L17" i="37"/>
  <c r="F18" i="37"/>
  <c r="J17" i="37"/>
  <c r="N18" i="37"/>
  <c r="D18" i="37"/>
  <c r="D17" i="37"/>
  <c r="J13" i="37"/>
  <c r="L12" i="37"/>
  <c r="J11" i="37"/>
  <c r="J10" i="37"/>
  <c r="L9" i="37"/>
  <c r="J8" i="37"/>
  <c r="H20" i="37"/>
  <c r="H16" i="37"/>
  <c r="H14" i="37"/>
  <c r="H11" i="37"/>
  <c r="H8" i="37"/>
  <c r="N20" i="37"/>
  <c r="F20" i="37"/>
  <c r="H17" i="37"/>
  <c r="N16" i="37"/>
  <c r="F16" i="37"/>
  <c r="H15" i="37"/>
  <c r="N14" i="37"/>
  <c r="F14" i="37"/>
  <c r="H12" i="37"/>
  <c r="N11" i="37"/>
  <c r="F11" i="37"/>
  <c r="H9" i="37"/>
  <c r="N8" i="37"/>
  <c r="F8" i="37"/>
  <c r="L20" i="37"/>
  <c r="N17" i="37"/>
  <c r="L16" i="37"/>
  <c r="N15" i="37"/>
  <c r="L14" i="37"/>
  <c r="N12" i="37"/>
  <c r="L11" i="37"/>
  <c r="N9" i="37"/>
  <c r="L8" i="37"/>
  <c r="H6" i="37"/>
  <c r="J6" i="37"/>
  <c r="D6" i="37"/>
  <c r="L6" i="37"/>
  <c r="F6" i="37"/>
  <c r="BO6" i="36" l="1"/>
  <c r="BP6" i="36"/>
  <c r="BQ6" i="36"/>
  <c r="BR6" i="36"/>
  <c r="BO7" i="36"/>
  <c r="BP7" i="36"/>
  <c r="BQ7" i="36"/>
  <c r="BR7" i="36"/>
  <c r="BO8" i="36"/>
  <c r="BP8" i="36"/>
  <c r="BQ8" i="36"/>
  <c r="BR8" i="36"/>
  <c r="BO9" i="36"/>
  <c r="BP9" i="36"/>
  <c r="BQ9" i="36"/>
  <c r="BR9" i="36"/>
  <c r="BO10" i="36"/>
  <c r="BP10" i="36"/>
  <c r="BQ10" i="36"/>
  <c r="BR10" i="36"/>
  <c r="BO11" i="36"/>
  <c r="BP11" i="36"/>
  <c r="BQ11" i="36"/>
  <c r="BR11" i="36"/>
  <c r="BO12" i="36"/>
  <c r="BP12" i="36"/>
  <c r="BQ12" i="36"/>
  <c r="BR12" i="36"/>
  <c r="BO13" i="36"/>
  <c r="BP13" i="36"/>
  <c r="BQ13" i="36"/>
  <c r="BR13" i="36"/>
  <c r="BO14" i="36"/>
  <c r="BP14" i="36"/>
  <c r="BQ14" i="36"/>
  <c r="BR14" i="36"/>
  <c r="BO15" i="36"/>
  <c r="BP15" i="36"/>
  <c r="BQ15" i="36"/>
  <c r="BR15" i="36"/>
  <c r="BO16" i="36"/>
  <c r="BP16" i="36"/>
  <c r="BQ16" i="36"/>
  <c r="BR16" i="36"/>
  <c r="BO17" i="36"/>
  <c r="BP17" i="36"/>
  <c r="BQ17" i="36"/>
  <c r="BR17" i="36"/>
  <c r="BO18" i="36"/>
  <c r="BP18" i="36"/>
  <c r="BQ18" i="36"/>
  <c r="BR18" i="36"/>
  <c r="BO19" i="36"/>
  <c r="BP19" i="36"/>
  <c r="BQ19" i="36"/>
  <c r="BR19" i="36"/>
  <c r="BO20" i="36"/>
  <c r="BP20" i="36"/>
  <c r="BQ20" i="36"/>
  <c r="BR20" i="36"/>
  <c r="BO21" i="36"/>
  <c r="BP21" i="36"/>
  <c r="BQ21" i="36"/>
  <c r="BR21" i="36"/>
  <c r="BO22" i="36"/>
  <c r="BP22" i="36"/>
  <c r="BQ22" i="36"/>
  <c r="BR22" i="36"/>
  <c r="BO23" i="36"/>
  <c r="BP23" i="36"/>
  <c r="BQ23" i="36"/>
  <c r="BR23" i="36"/>
  <c r="BO24" i="36"/>
  <c r="BP24" i="36"/>
  <c r="BQ24" i="36"/>
  <c r="BR24" i="36"/>
  <c r="BO25" i="36"/>
  <c r="BP25" i="36"/>
  <c r="BQ25" i="36"/>
  <c r="BR25" i="36"/>
  <c r="BO26" i="36"/>
  <c r="BP26" i="36"/>
  <c r="BQ26" i="36"/>
  <c r="BR26" i="36"/>
  <c r="BO27" i="36"/>
  <c r="BP27" i="36"/>
  <c r="BQ27" i="36"/>
  <c r="BR27" i="36"/>
  <c r="BO28" i="36"/>
  <c r="BP28" i="36"/>
  <c r="BQ28" i="36"/>
  <c r="BR28" i="36"/>
  <c r="BO29" i="36"/>
  <c r="BP29" i="36"/>
  <c r="BQ29" i="36"/>
  <c r="BR29" i="36"/>
  <c r="BO30" i="36"/>
  <c r="BP30" i="36"/>
  <c r="BQ30" i="36"/>
  <c r="BR30" i="36"/>
  <c r="BO31" i="36"/>
  <c r="BP31" i="36"/>
  <c r="BQ31" i="36"/>
  <c r="BR31" i="36"/>
  <c r="BO32" i="36"/>
  <c r="BP32" i="36"/>
  <c r="BQ32" i="36"/>
  <c r="BR32" i="36"/>
  <c r="BO33" i="36"/>
  <c r="BP33" i="36"/>
  <c r="BQ33" i="36"/>
  <c r="BR33" i="36"/>
  <c r="BP5" i="36"/>
  <c r="BQ5" i="36"/>
  <c r="BR5" i="36"/>
  <c r="BO5" i="36"/>
  <c r="C34" i="36" l="1"/>
  <c r="D34" i="36"/>
  <c r="E34" i="36"/>
  <c r="F34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S34" i="36"/>
  <c r="T34" i="36"/>
  <c r="U34" i="36"/>
  <c r="V34" i="36"/>
  <c r="W34" i="36"/>
  <c r="X34" i="36"/>
  <c r="Y34" i="36"/>
  <c r="Z34" i="36"/>
  <c r="AA34" i="36"/>
  <c r="AB34" i="36"/>
  <c r="AC34" i="36"/>
  <c r="AD34" i="36"/>
  <c r="AE34" i="36"/>
  <c r="AF34" i="36"/>
  <c r="AG34" i="36"/>
  <c r="AH34" i="36"/>
  <c r="AI34" i="36"/>
  <c r="AJ34" i="36"/>
  <c r="AK34" i="36"/>
  <c r="AL34" i="36"/>
  <c r="AM34" i="36"/>
  <c r="AN34" i="36"/>
  <c r="AO34" i="36"/>
  <c r="AP34" i="36"/>
  <c r="AQ34" i="36"/>
  <c r="AR34" i="36"/>
  <c r="AS34" i="36"/>
  <c r="AT34" i="36"/>
  <c r="AU34" i="36"/>
  <c r="AV34" i="36"/>
  <c r="AW34" i="36"/>
  <c r="AX34" i="36"/>
  <c r="AY34" i="36"/>
  <c r="AZ34" i="36"/>
  <c r="BA34" i="36"/>
  <c r="BB34" i="36"/>
  <c r="BC34" i="36"/>
  <c r="BD34" i="36"/>
  <c r="BE34" i="36"/>
  <c r="BF34" i="36"/>
  <c r="BG34" i="36"/>
  <c r="BH34" i="36"/>
  <c r="BI34" i="36"/>
  <c r="BJ34" i="36"/>
  <c r="BK34" i="36"/>
  <c r="BL34" i="36"/>
  <c r="BM34" i="36"/>
  <c r="BN34" i="36"/>
  <c r="BO34" i="36"/>
  <c r="BP34" i="36"/>
  <c r="BQ34" i="36"/>
  <c r="BR34" i="36"/>
  <c r="N21" i="34" l="1"/>
  <c r="N5" i="34"/>
  <c r="N6" i="34"/>
  <c r="N7" i="34"/>
  <c r="N8" i="34"/>
  <c r="N9" i="34"/>
  <c r="N10" i="34"/>
  <c r="N11" i="34"/>
  <c r="N12" i="34"/>
  <c r="N13" i="34"/>
  <c r="N14" i="34"/>
  <c r="N15" i="34"/>
  <c r="N16" i="34"/>
  <c r="N17" i="34"/>
  <c r="N18" i="34"/>
  <c r="N19" i="34"/>
  <c r="N4" i="34"/>
  <c r="N20" i="34" s="1"/>
  <c r="N22" i="34" s="1"/>
  <c r="K21" i="34"/>
  <c r="K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4" i="34"/>
  <c r="H20" i="34"/>
  <c r="H22" i="34" s="1"/>
  <c r="K20" i="34" l="1"/>
  <c r="G20" i="34"/>
  <c r="G22" i="34" s="1"/>
  <c r="J20" i="34"/>
  <c r="I20" i="34"/>
  <c r="J22" i="34" l="1"/>
  <c r="L20" i="34" l="1"/>
  <c r="L22" i="34" s="1"/>
  <c r="F20" i="34"/>
  <c r="F22" i="34" s="1"/>
  <c r="I22" i="34"/>
  <c r="K22" i="34"/>
</calcChain>
</file>

<file path=xl/sharedStrings.xml><?xml version="1.0" encoding="utf-8"?>
<sst xmlns="http://schemas.openxmlformats.org/spreadsheetml/2006/main" count="3295" uniqueCount="798">
  <si>
    <t>№ п/п</t>
  </si>
  <si>
    <t>кожуун/город</t>
  </si>
  <si>
    <t>Ф.И.О. учителя полностью</t>
  </si>
  <si>
    <t xml:space="preserve">должность </t>
  </si>
  <si>
    <t>предмет</t>
  </si>
  <si>
    <t>дата рождения (число, месяц, год)</t>
  </si>
  <si>
    <t>возраст</t>
  </si>
  <si>
    <t>классное руководство (указать номер и литеру класса, классов)</t>
  </si>
  <si>
    <t>категория (б/к, СЗД, В, П)</t>
  </si>
  <si>
    <t>год последней аттестации</t>
  </si>
  <si>
    <t>образование (среднее профессиональное, среднее педагогическое)</t>
  </si>
  <si>
    <t>образование (высшее педагогическое, высшее непедагогическое)</t>
  </si>
  <si>
    <t>наименование СУЗа, ВУЗа</t>
  </si>
  <si>
    <t>звания</t>
  </si>
  <si>
    <t>награды</t>
  </si>
  <si>
    <t>переподготовка</t>
  </si>
  <si>
    <t>КПК за пределами региона</t>
  </si>
  <si>
    <t>кружки, секции</t>
  </si>
  <si>
    <t>Кызыл</t>
  </si>
  <si>
    <t>пол (ж/м)</t>
  </si>
  <si>
    <t>специальность по диплому</t>
  </si>
  <si>
    <t>образование по второму диплому (среднее профессиональное, среднее педагогическое, высшее педагогическое, высшее непедагогическое)</t>
  </si>
  <si>
    <t>специальность по второму диплому</t>
  </si>
  <si>
    <t>наименование СУЗа, ВУЗа по второму диплому</t>
  </si>
  <si>
    <t xml:space="preserve">стажировка </t>
  </si>
  <si>
    <t>б/к</t>
  </si>
  <si>
    <t>стаж общий</t>
  </si>
  <si>
    <t>стаж педагогич.</t>
  </si>
  <si>
    <t>стаж в данной ОО</t>
  </si>
  <si>
    <t>Образовательная организация</t>
  </si>
  <si>
    <t>МБОУ "СОШ №1 им. М.А. Бухтуева" г. Кызыла Республики Тыва</t>
  </si>
  <si>
    <t>психология</t>
  </si>
  <si>
    <t>химия</t>
  </si>
  <si>
    <t>география</t>
  </si>
  <si>
    <t>ОБЖ</t>
  </si>
  <si>
    <t>ИЗО</t>
  </si>
  <si>
    <t xml:space="preserve">работа в профильном классе (естественно-научный, "ФГОС,ФБУП)технологический ФГОС, гуманитарный ФГОС, социально-гуманитарный ФБУП, оборонно-спортивный (ФБУП),универсальный)  </t>
  </si>
  <si>
    <t>математика</t>
  </si>
  <si>
    <t>СЗД</t>
  </si>
  <si>
    <t>№</t>
  </si>
  <si>
    <t>о количественном составе педагогических работников муниципальных общеобразовательных организаций г.Кызыла ( в разрезе МОО)</t>
  </si>
  <si>
    <t>наименование МОО</t>
  </si>
  <si>
    <t>динамика</t>
  </si>
  <si>
    <t>доля ПМ (%)</t>
  </si>
  <si>
    <t>2018-2019</t>
  </si>
  <si>
    <t>2019-2020</t>
  </si>
  <si>
    <t>2020-2021</t>
  </si>
  <si>
    <t>2021-2022</t>
  </si>
  <si>
    <t>2022-2023 всего</t>
  </si>
  <si>
    <t>из них совм</t>
  </si>
  <si>
    <t>декртеники</t>
  </si>
  <si>
    <t>СОШ №1</t>
  </si>
  <si>
    <t>СОШ №2</t>
  </si>
  <si>
    <t>СОШ №3</t>
  </si>
  <si>
    <t>СОШ №4</t>
  </si>
  <si>
    <t>гимназия №5</t>
  </si>
  <si>
    <t>СОШ №7</t>
  </si>
  <si>
    <t>СОШ №8</t>
  </si>
  <si>
    <t>гимназия №9</t>
  </si>
  <si>
    <t>СОШ №11</t>
  </si>
  <si>
    <t>СОШ №12</t>
  </si>
  <si>
    <t>лицей №15</t>
  </si>
  <si>
    <t>лицей №16</t>
  </si>
  <si>
    <t>СОШ №17</t>
  </si>
  <si>
    <t>СОШ №18</t>
  </si>
  <si>
    <t>КЦО "Аныяк"</t>
  </si>
  <si>
    <t>ВСОШ</t>
  </si>
  <si>
    <t>итого по общеобразовательным организациям:</t>
  </si>
  <si>
    <t>ЦДО</t>
  </si>
  <si>
    <t xml:space="preserve">ВСЕГО: </t>
  </si>
  <si>
    <t>история</t>
  </si>
  <si>
    <t>информатика</t>
  </si>
  <si>
    <t>физика</t>
  </si>
  <si>
    <t>биология</t>
  </si>
  <si>
    <t>иностранный язык</t>
  </si>
  <si>
    <t>музыка</t>
  </si>
  <si>
    <t>физкультура</t>
  </si>
  <si>
    <t>тувинский язык</t>
  </si>
  <si>
    <t>технология (мальчики)</t>
  </si>
  <si>
    <t>технология (девочки)</t>
  </si>
  <si>
    <t>русский язык</t>
  </si>
  <si>
    <t>нач. тувинские классы</t>
  </si>
  <si>
    <t>нач. русские классы</t>
  </si>
  <si>
    <t>ритмика, хореография</t>
  </si>
  <si>
    <t>2023-2024 всего</t>
  </si>
  <si>
    <t>из них ПМ в 2022-2023гг</t>
  </si>
  <si>
    <t>из них ПМ в 2023-2024гг</t>
  </si>
  <si>
    <t>Банк данных педагогических работников МОУ г. Кызыла на начало 2023-2024 учгода</t>
  </si>
  <si>
    <t xml:space="preserve">С П И С О К </t>
  </si>
  <si>
    <t>Ф.И.О. полностью</t>
  </si>
  <si>
    <t xml:space="preserve">пол </t>
  </si>
  <si>
    <t>должность/функционал (перечислить)</t>
  </si>
  <si>
    <t xml:space="preserve">предмет, который ведёт </t>
  </si>
  <si>
    <t>сотовый телефон</t>
  </si>
  <si>
    <t>руководящих кадров МОО на начало 2023-2024 уч.года</t>
  </si>
  <si>
    <t>МОУ</t>
  </si>
  <si>
    <t>С В Е Д Е Н И Я</t>
  </si>
  <si>
    <t>Предмет</t>
  </si>
  <si>
    <t>в/к</t>
  </si>
  <si>
    <t>1 к.</t>
  </si>
  <si>
    <t>соц. Педагоги</t>
  </si>
  <si>
    <t>логопеды</t>
  </si>
  <si>
    <t>педагоги доп. Образования</t>
  </si>
  <si>
    <t>валеология</t>
  </si>
  <si>
    <t>МХК</t>
  </si>
  <si>
    <t>вожатые</t>
  </si>
  <si>
    <t>инд. Обучение на дому</t>
  </si>
  <si>
    <t>соц.бытовая ориентация</t>
  </si>
  <si>
    <t>зав методкабинетом</t>
  </si>
  <si>
    <t>ИТОГО:</t>
  </si>
  <si>
    <t>2 к.</t>
  </si>
  <si>
    <t>Гимназия №5</t>
  </si>
  <si>
    <t>Гимназия №9</t>
  </si>
  <si>
    <t>Лицей №15</t>
  </si>
  <si>
    <t>Лицей №16</t>
  </si>
  <si>
    <t>Аныяк</t>
  </si>
  <si>
    <t>Итого по городу</t>
  </si>
  <si>
    <t xml:space="preserve"> по аттестации педагогических кадров МОО _____________ №_____________________               г. Кызыла по состоянию на 01.09.2023 г.</t>
  </si>
  <si>
    <t>всего педкадров:</t>
  </si>
  <si>
    <t xml:space="preserve">ин них имеют образование </t>
  </si>
  <si>
    <t>высшее педагогическое</t>
  </si>
  <si>
    <t>высшее непедагогическое</t>
  </si>
  <si>
    <t>незаконченное высшее</t>
  </si>
  <si>
    <t>среднее профессиональное</t>
  </si>
  <si>
    <t>среднее специальное</t>
  </si>
  <si>
    <t>учёная степнь</t>
  </si>
  <si>
    <t>всего:</t>
  </si>
  <si>
    <t>%</t>
  </si>
  <si>
    <t>ИТОГО</t>
  </si>
  <si>
    <t>об образовательном уровне педагогических работников МОУ г. Кызыла по состоянию на 01.09.2023 г.</t>
  </si>
  <si>
    <t>из них имеют стаж:</t>
  </si>
  <si>
    <t>6-10 лет</t>
  </si>
  <si>
    <t>11-15 лет</t>
  </si>
  <si>
    <t>16-20 лет</t>
  </si>
  <si>
    <t>21-25 лет</t>
  </si>
  <si>
    <t>26 и более</t>
  </si>
  <si>
    <t xml:space="preserve">всего: </t>
  </si>
  <si>
    <t>по стажу педагогических работников МОУ г. Кызыла по состоянию на 01.09.2023 г.</t>
  </si>
  <si>
    <t>от 0 до 5 лет</t>
  </si>
  <si>
    <t>из них имеют возраст:</t>
  </si>
  <si>
    <t>до 25 лет</t>
  </si>
  <si>
    <t>26-30лет</t>
  </si>
  <si>
    <t>31-40</t>
  </si>
  <si>
    <t>41-50 лет</t>
  </si>
  <si>
    <t>51-65</t>
  </si>
  <si>
    <t>66-70</t>
  </si>
  <si>
    <t>свыше 70</t>
  </si>
  <si>
    <t>о возрастном составе педработников МОУ г. Кызыла по состоянию на 01.09.2023 г.</t>
  </si>
  <si>
    <t>Банк данных педагогических работников до 35 лет  МОУ г. Кызыла на начало 2023-2024 учгода</t>
  </si>
  <si>
    <t>Банк данных педагогов - мужчин  МОУ г. Кызыла на начало 2023-2024 учгода</t>
  </si>
  <si>
    <t>Банк данных педагогических работников с нулевым стажем работы  МОУ г. Кызыла на начало 2023-2024 учгода</t>
  </si>
  <si>
    <t xml:space="preserve">  Кожуун/город</t>
  </si>
  <si>
    <t>ФИО (полностью)</t>
  </si>
  <si>
    <t>Должность</t>
  </si>
  <si>
    <t>Преподаваемый предмет</t>
  </si>
  <si>
    <t>Год назначения на руководящую должность (директор, замдиректора)</t>
  </si>
  <si>
    <t>Дата, месяц, год рождения</t>
  </si>
  <si>
    <t>Возраст</t>
  </si>
  <si>
    <t>Уровень образования</t>
  </si>
  <si>
    <t>Наименование учебного заведения (где, когда получил образование)</t>
  </si>
  <si>
    <t>Специальность по диплому</t>
  </si>
  <si>
    <t>Пед.стаж</t>
  </si>
  <si>
    <t>Стаж работы в данной должности</t>
  </si>
  <si>
    <t>Категория (В., П., сзд., б.к.)</t>
  </si>
  <si>
    <t xml:space="preserve">Год прохождения аттестации </t>
  </si>
  <si>
    <t>С какого года состоит в резерве кадров (для кадрового резерва)</t>
  </si>
  <si>
    <t>Контактный телефон</t>
  </si>
  <si>
    <t>Электронная почта</t>
  </si>
  <si>
    <t>МБОУ СОШ№8</t>
  </si>
  <si>
    <t>МБОУ СОШ № 8</t>
  </si>
  <si>
    <t>ж</t>
  </si>
  <si>
    <t>учитель</t>
  </si>
  <si>
    <t>французский язык</t>
  </si>
  <si>
    <t>высшая</t>
  </si>
  <si>
    <t>Алдын-оол Сайзана Олча-Мергеновна</t>
  </si>
  <si>
    <t>27.08.1998</t>
  </si>
  <si>
    <t>6д</t>
  </si>
  <si>
    <t>первая</t>
  </si>
  <si>
    <t>физика и информатика</t>
  </si>
  <si>
    <t>Артына Саида Байыр-Белековна</t>
  </si>
  <si>
    <t>русский язык и литература</t>
  </si>
  <si>
    <t>03.03.1971</t>
  </si>
  <si>
    <t>21л 05м</t>
  </si>
  <si>
    <t>6и</t>
  </si>
  <si>
    <t>2023</t>
  </si>
  <si>
    <t xml:space="preserve">русский язык и литература </t>
  </si>
  <si>
    <t>Почетная грамота МОиН РФ, 2012г., Почетная грамота МОиН РТ, 20203г., Почетная грамота ДпО, 2021г., Грамота МБОУ СОШ№8,2021</t>
  </si>
  <si>
    <t>Ахмедьянова Алена Ангыр-ооловна</t>
  </si>
  <si>
    <t>зам директора по ИКТ</t>
  </si>
  <si>
    <t>19.06.1988</t>
  </si>
  <si>
    <t>11л3м</t>
  </si>
  <si>
    <t>Грамота МБОУ СОШ№8,2019</t>
  </si>
  <si>
    <t>Бабушкина Алена Викторовна</t>
  </si>
  <si>
    <t>история, обществознани</t>
  </si>
  <si>
    <t>02.02.1988</t>
  </si>
  <si>
    <t>14 л</t>
  </si>
  <si>
    <t>7в</t>
  </si>
  <si>
    <t>истоия, обществознания</t>
  </si>
  <si>
    <t>Базырчап Айза Валерьевна</t>
  </si>
  <si>
    <t>английский язык</t>
  </si>
  <si>
    <t>13.08.1993</t>
  </si>
  <si>
    <t>9а</t>
  </si>
  <si>
    <t>2018</t>
  </si>
  <si>
    <t>Грамота ДпО, 2018г., Грамота МБОУ СОШ№8, 2021г.</t>
  </si>
  <si>
    <t>Кужугет Анжела Биче-ооловна</t>
  </si>
  <si>
    <t>учитель английского языка нач кл</t>
  </si>
  <si>
    <t>29</t>
  </si>
  <si>
    <t>9</t>
  </si>
  <si>
    <t>7</t>
  </si>
  <si>
    <t>Баян Надежда Геннадиевна</t>
  </si>
  <si>
    <t>20.10.1989</t>
  </si>
  <si>
    <t>6л11м</t>
  </si>
  <si>
    <t>6г</t>
  </si>
  <si>
    <t>Грамота МБОУ СОШ№8,2021</t>
  </si>
  <si>
    <t>Бойду Чечек Кудеровна</t>
  </si>
  <si>
    <t>19.03.1993</t>
  </si>
  <si>
    <t>13 л</t>
  </si>
  <si>
    <t>5в</t>
  </si>
  <si>
    <t>2022</t>
  </si>
  <si>
    <t xml:space="preserve">информатика </t>
  </si>
  <si>
    <t>Социально-экономический</t>
  </si>
  <si>
    <t>ТИРО и ПК, педагогика</t>
  </si>
  <si>
    <t>Горбунова Татьяна Васильевна</t>
  </si>
  <si>
    <t>ст. вожатая</t>
  </si>
  <si>
    <t>15.01.1990</t>
  </si>
  <si>
    <t>8л</t>
  </si>
  <si>
    <t>7д</t>
  </si>
  <si>
    <t>технология</t>
  </si>
  <si>
    <t>Дамбыра Алдын-Белек Амирович</t>
  </si>
  <si>
    <t>м</t>
  </si>
  <si>
    <t>07.03.2000</t>
  </si>
  <si>
    <t>физика и иеформлтика</t>
  </si>
  <si>
    <t>Демир-оол Светлана Адыяевна</t>
  </si>
  <si>
    <t>06.05.1955</t>
  </si>
  <si>
    <t>математика, физика</t>
  </si>
  <si>
    <t>Донгак Сайлык Юрьевна</t>
  </si>
  <si>
    <t>13.01.1989</t>
  </si>
  <si>
    <t>8б</t>
  </si>
  <si>
    <t>Грамота МБОУ СОШ№8, Грамота ДпО, Грамота ВХ РТ</t>
  </si>
  <si>
    <t>Дувен-оол Доржу Анатольевич</t>
  </si>
  <si>
    <t>биология. Технология</t>
  </si>
  <si>
    <t>26.06.1994</t>
  </si>
  <si>
    <t>9б</t>
  </si>
  <si>
    <t>ТИРО и ПК, технология</t>
  </si>
  <si>
    <t>Елизарова Анна Григорьевна</t>
  </si>
  <si>
    <t>24.05.1972</t>
  </si>
  <si>
    <t>10а</t>
  </si>
  <si>
    <t>Баржай Айыраш Сембиевна</t>
  </si>
  <si>
    <t>10.07.1994</t>
  </si>
  <si>
    <t>география, ОБЖ</t>
  </si>
  <si>
    <t>Кужугет Айлана Хулеровна</t>
  </si>
  <si>
    <t>11.06.1991</t>
  </si>
  <si>
    <t>6а</t>
  </si>
  <si>
    <t xml:space="preserve">математика </t>
  </si>
  <si>
    <t>Куулар Ай-Суу Вячеславовна</t>
  </si>
  <si>
    <t>09.07.1997</t>
  </si>
  <si>
    <t>1 г</t>
  </si>
  <si>
    <t>3м</t>
  </si>
  <si>
    <t>химия и ияхормчтия</t>
  </si>
  <si>
    <t>Куулар Аясмаа Владимировна</t>
  </si>
  <si>
    <t>10.08.1995</t>
  </si>
  <si>
    <t>10в</t>
  </si>
  <si>
    <t>биология и илборматлогия</t>
  </si>
  <si>
    <t>Грамота МБОУ СОШ№8,2022</t>
  </si>
  <si>
    <t>Монге Александра Доржааевна</t>
  </si>
  <si>
    <t>02.02.1994</t>
  </si>
  <si>
    <t>6б</t>
  </si>
  <si>
    <t>Грамота МБОУ СОШ№8, Грамота ДпО</t>
  </si>
  <si>
    <t>Монгуш Серенмаа Орлановна</t>
  </si>
  <si>
    <t>биолггия</t>
  </si>
  <si>
    <t>19.10.1997</t>
  </si>
  <si>
    <t>6ж</t>
  </si>
  <si>
    <t>Монгуш Дан-Хая Радомировна</t>
  </si>
  <si>
    <t>учитель истории, обществознания</t>
  </si>
  <si>
    <t>03.06.1996</t>
  </si>
  <si>
    <t>1м</t>
  </si>
  <si>
    <t>история, обществознание</t>
  </si>
  <si>
    <t>Монгуш Чаяна Мерген-ооловна</t>
  </si>
  <si>
    <t>12.05.1999</t>
  </si>
  <si>
    <t>2м</t>
  </si>
  <si>
    <t xml:space="preserve">технология </t>
  </si>
  <si>
    <t>Начын-оол Буяна Андреевна</t>
  </si>
  <si>
    <t>социальный педагог</t>
  </si>
  <si>
    <t>28.10.2000</t>
  </si>
  <si>
    <t>1г 2м</t>
  </si>
  <si>
    <t>Ойнарова Айдана Отчугашовна</t>
  </si>
  <si>
    <t>26.03.1992</t>
  </si>
  <si>
    <t>5 л 7 м</t>
  </si>
  <si>
    <t>6з</t>
  </si>
  <si>
    <t>физическая культура</t>
  </si>
  <si>
    <t>Олчей Айдыс Сергеевич</t>
  </si>
  <si>
    <t>13.08.1989</t>
  </si>
  <si>
    <t>9з</t>
  </si>
  <si>
    <t>2021</t>
  </si>
  <si>
    <t>Грамота МБОУ СОШ№8, Грамота ДпО, 2022г.</t>
  </si>
  <si>
    <t>Ондар Байыр Валерьевич</t>
  </si>
  <si>
    <t>30.08.1996</t>
  </si>
  <si>
    <t>7ж</t>
  </si>
  <si>
    <t>Ооржак Ольга Хопуйевна</t>
  </si>
  <si>
    <t>21.02.1987</t>
  </si>
  <si>
    <t>12л</t>
  </si>
  <si>
    <t>7б</t>
  </si>
  <si>
    <t>Ооржак Юлия Чизеевна</t>
  </si>
  <si>
    <t>12.04.1987</t>
  </si>
  <si>
    <t>7е</t>
  </si>
  <si>
    <t>Грамота МБОУ СОШ№8</t>
  </si>
  <si>
    <t>Оюн Азиана Романовна</t>
  </si>
  <si>
    <t>05.06.1986</t>
  </si>
  <si>
    <t>9в</t>
  </si>
  <si>
    <t>Оюн Аржаана Андреевна</t>
  </si>
  <si>
    <t>01.06.1982</t>
  </si>
  <si>
    <t>5 л</t>
  </si>
  <si>
    <t>8ж</t>
  </si>
  <si>
    <t>сзд</t>
  </si>
  <si>
    <t>Оюн Надежда Евгеньевна</t>
  </si>
  <si>
    <t>25.07.1991</t>
  </si>
  <si>
    <t>3г4м</t>
  </si>
  <si>
    <t>5г</t>
  </si>
  <si>
    <t>Пагол Херел Васильевич</t>
  </si>
  <si>
    <t>01.03.1991</t>
  </si>
  <si>
    <t>7г 1м</t>
  </si>
  <si>
    <t>9е</t>
  </si>
  <si>
    <t>Падан Шончалай Чечен-ооловна</t>
  </si>
  <si>
    <t>05.10.1989</t>
  </si>
  <si>
    <t>10л1м</t>
  </si>
  <si>
    <t>6в</t>
  </si>
  <si>
    <t>Сазанакова Аяна Анатольевна</t>
  </si>
  <si>
    <t>родной язык и литература</t>
  </si>
  <si>
    <t>18.06.1975</t>
  </si>
  <si>
    <t>11б</t>
  </si>
  <si>
    <t xml:space="preserve">тувинский язык и литература </t>
  </si>
  <si>
    <t>Салчак Дензен Андрияновна</t>
  </si>
  <si>
    <t>22.05.1998</t>
  </si>
  <si>
    <t>Сафронова Ираида Ивановна</t>
  </si>
  <si>
    <t>06.12.1954</t>
  </si>
  <si>
    <t>46г 4м</t>
  </si>
  <si>
    <t>45л4м</t>
  </si>
  <si>
    <t>8в</t>
  </si>
  <si>
    <t xml:space="preserve">Почетный работник ОО РФ 2000,, заслуженный работник ОО РТ, Грант , 2007 президента РФ, </t>
  </si>
  <si>
    <t>Сонгукчу Угер Орланович</t>
  </si>
  <si>
    <t>01.12.1992</t>
  </si>
  <si>
    <t>06л 4м</t>
  </si>
  <si>
    <t>5з</t>
  </si>
  <si>
    <t>Сотпа Анай-Хаак Далай-ооловна</t>
  </si>
  <si>
    <t>15.10.1990</t>
  </si>
  <si>
    <t>10л 04м</t>
  </si>
  <si>
    <t>10б</t>
  </si>
  <si>
    <t>ТГУ, высшее непедагогическое</t>
  </si>
  <si>
    <t>Грамота ДпО, Грамота МБОУ СОШ№8</t>
  </si>
  <si>
    <t>Сульдум Артур Андреевич</t>
  </si>
  <si>
    <t>22.03.1961</t>
  </si>
  <si>
    <t>29л 05м</t>
  </si>
  <si>
    <t>12л4м</t>
  </si>
  <si>
    <t>7з</t>
  </si>
  <si>
    <t>2019</t>
  </si>
  <si>
    <t>КАДТ, средне-спец</t>
  </si>
  <si>
    <t>Сундуй Алдай-Мерген Викторович</t>
  </si>
  <si>
    <t>16.02.1989</t>
  </si>
  <si>
    <t xml:space="preserve">французский язык </t>
  </si>
  <si>
    <t>Токаш-оол Азията Валерьевна</t>
  </si>
  <si>
    <t>15.11.1987</t>
  </si>
  <si>
    <t>12л 04м</t>
  </si>
  <si>
    <t>7г</t>
  </si>
  <si>
    <t>Тюлюш Нарын-Чечек Юрьевна</t>
  </si>
  <si>
    <t>03.02.1995</t>
  </si>
  <si>
    <t>03л 00м</t>
  </si>
  <si>
    <t>01л 04м</t>
  </si>
  <si>
    <t>8д</t>
  </si>
  <si>
    <t>русский язык и литератюра</t>
  </si>
  <si>
    <t>Тюлюш Таймира Валерьевна</t>
  </si>
  <si>
    <t>14.04.1980</t>
  </si>
  <si>
    <t>15 л</t>
  </si>
  <si>
    <t>13л 6м</t>
  </si>
  <si>
    <t>Тюлюш Ульяна Суруновна</t>
  </si>
  <si>
    <t>18.03.1978</t>
  </si>
  <si>
    <t>21г 01м</t>
  </si>
  <si>
    <t>8з</t>
  </si>
  <si>
    <t>Хертек Чаяна Мандан-ооловна</t>
  </si>
  <si>
    <t>23.08.1986</t>
  </si>
  <si>
    <t>5е</t>
  </si>
  <si>
    <t>Хомушку Алдынай Анатольевна</t>
  </si>
  <si>
    <t>15.03.1993</t>
  </si>
  <si>
    <t>6л4м</t>
  </si>
  <si>
    <t>8г</t>
  </si>
  <si>
    <t>Хомушку Буяна Владимировна</t>
  </si>
  <si>
    <t>20.10.1992</t>
  </si>
  <si>
    <t>2г 3м</t>
  </si>
  <si>
    <t>6е</t>
  </si>
  <si>
    <t>Шивидек Кара-кыс Арбын-Кежиковна</t>
  </si>
  <si>
    <t>27.12.1961</t>
  </si>
  <si>
    <t>31г 4мес</t>
  </si>
  <si>
    <t>15л4м</t>
  </si>
  <si>
    <t>8е</t>
  </si>
  <si>
    <t>Почетная грамота МОиН РТ</t>
  </si>
  <si>
    <t>Мартык-оол Альбина Аркадьевна</t>
  </si>
  <si>
    <t>учитель музыки</t>
  </si>
  <si>
    <t>4м</t>
  </si>
  <si>
    <t>высшее, непедагогическое</t>
  </si>
  <si>
    <t>ККИ им А.Б.Чыргал-оола, ВСГАКИ, 2014</t>
  </si>
  <si>
    <t>Шырап Чойгана Алексеевна</t>
  </si>
  <si>
    <t>07.11.1990</t>
  </si>
  <si>
    <t>5б</t>
  </si>
  <si>
    <t>2020</t>
  </si>
  <si>
    <t>Дьяченко Наталья Владимировна</t>
  </si>
  <si>
    <t>26.10.1966</t>
  </si>
  <si>
    <t>25л4м</t>
  </si>
  <si>
    <t>Поченый работник ОО РФ</t>
  </si>
  <si>
    <t>Кужугет Чодураа Бадан-ооловна</t>
  </si>
  <si>
    <t>заведующий по НМР</t>
  </si>
  <si>
    <t>15.03.1970</t>
  </si>
  <si>
    <t>9и</t>
  </si>
  <si>
    <t>Почетный работник МинПросвещения и воспитания РФ</t>
  </si>
  <si>
    <t>Почетная грамота ОО РФ</t>
  </si>
  <si>
    <t>ТИРО и ПК, английский язык</t>
  </si>
  <si>
    <t>Ламажай Надежда Дадар-ооловна</t>
  </si>
  <si>
    <t>заведующий по СППС</t>
  </si>
  <si>
    <t>31.07.1975</t>
  </si>
  <si>
    <t>Коломысова Татьяна Владимировна</t>
  </si>
  <si>
    <t>координатор по расписанию, учитель русского языка и литературы</t>
  </si>
  <si>
    <t>02.04.1977</t>
  </si>
  <si>
    <t>22г06м</t>
  </si>
  <si>
    <t>17л</t>
  </si>
  <si>
    <t>л4м</t>
  </si>
  <si>
    <t>7а</t>
  </si>
  <si>
    <t>Грамота ДпО., Грамота МБОУ СОШ№8</t>
  </si>
  <si>
    <t>Цыганенко Надежда Владимировна</t>
  </si>
  <si>
    <t>зам директора по УВР</t>
  </si>
  <si>
    <t>10.03.1982</t>
  </si>
  <si>
    <t>17л 04м</t>
  </si>
  <si>
    <t>Бабушкин Александр Александрович</t>
  </si>
  <si>
    <t>25.12.1987</t>
  </si>
  <si>
    <t>9ж</t>
  </si>
  <si>
    <t>средне-спец</t>
  </si>
  <si>
    <t>Грамота ДпО, 2021г., Благодарность МБОУ СОШ№8, 2021г.</t>
  </si>
  <si>
    <t>Кужугет Аржаан Чургуй-оолович</t>
  </si>
  <si>
    <t>зам директора по безопасности</t>
  </si>
  <si>
    <t>11.04.1992</t>
  </si>
  <si>
    <t>9г</t>
  </si>
  <si>
    <t xml:space="preserve">физическая культура </t>
  </si>
  <si>
    <t>Монгуш Орланмаа Сергеевна</t>
  </si>
  <si>
    <t>15.06.1991</t>
  </si>
  <si>
    <t>7л 4м</t>
  </si>
  <si>
    <t>Тулуш Мерген Алексеевич</t>
  </si>
  <si>
    <t>02.08.1991</t>
  </si>
  <si>
    <t>07г 04м</t>
  </si>
  <si>
    <t>06г 04м</t>
  </si>
  <si>
    <t>8а</t>
  </si>
  <si>
    <t>ТИРО и ПК, ОБЖ</t>
  </si>
  <si>
    <t>Кызыл-оол Долаана Сергеевна</t>
  </si>
  <si>
    <t>зав.библиотекой</t>
  </si>
  <si>
    <t>Тумат Бенетнаш Хемерекович</t>
  </si>
  <si>
    <t>педагог-психолог</t>
  </si>
  <si>
    <t>15.03.2001</t>
  </si>
  <si>
    <t>0</t>
  </si>
  <si>
    <t>8-950-303-56-33</t>
  </si>
  <si>
    <t>ЦыганенкоНадежда Владимировна</t>
  </si>
  <si>
    <t>8-913-346-38-45</t>
  </si>
  <si>
    <t>Толстова Татьяна Григорьевнаж</t>
  </si>
  <si>
    <t>начальные классы</t>
  </si>
  <si>
    <t>8-923-389-24-07</t>
  </si>
  <si>
    <t>8-923-264-93-96</t>
  </si>
  <si>
    <t>Кужугет Анжела Бичел-ооловна</t>
  </si>
  <si>
    <t>8-933-314-05-24</t>
  </si>
  <si>
    <t>8-901-644-96-33</t>
  </si>
  <si>
    <t>Тюлюш Салбакай Памировна</t>
  </si>
  <si>
    <t>12.09.1998</t>
  </si>
  <si>
    <t>1,5м</t>
  </si>
  <si>
    <t>лингвистика, перевод и переводоведение</t>
  </si>
  <si>
    <t>НГПУ, 2022</t>
  </si>
  <si>
    <t>НГПУ, учитель английского языка  в ОО, 2019-2020гг</t>
  </si>
  <si>
    <t>Ондар Милана Владимировна</t>
  </si>
  <si>
    <t>06.08.2000</t>
  </si>
  <si>
    <t>педагогическое образование:английский и французский</t>
  </si>
  <si>
    <t>зам.директора по ИКТ</t>
  </si>
  <si>
    <t>зав.по  УВР (0,25ст.)</t>
  </si>
  <si>
    <t>8-901-200-10-25</t>
  </si>
  <si>
    <t>8-983-591-15-35</t>
  </si>
  <si>
    <t>зам.директора по УВР (основной школы)</t>
  </si>
  <si>
    <t>зам.директора по УВР (начальной школы)</t>
  </si>
  <si>
    <t>зам.директора по ВР</t>
  </si>
  <si>
    <t>зав.по НМР</t>
  </si>
  <si>
    <t>Хомушку Белек-кыс Александровна</t>
  </si>
  <si>
    <t>методист начальных классов</t>
  </si>
  <si>
    <t>8-923-263-67-09</t>
  </si>
  <si>
    <t>зав.безопасности патриотического и правового воспитания</t>
  </si>
  <si>
    <t>8-901-677-08-08</t>
  </si>
  <si>
    <t>Сат Чаяна Байлаковна</t>
  </si>
  <si>
    <t>5ж</t>
  </si>
  <si>
    <t>Ооржак Буяна Омаковна</t>
  </si>
  <si>
    <t>биология, ОБЖ</t>
  </si>
  <si>
    <t>5а</t>
  </si>
  <si>
    <t>Домур-оол Алина Саяновна</t>
  </si>
  <si>
    <t>директор</t>
  </si>
  <si>
    <t>зав.СППС</t>
  </si>
  <si>
    <t>Дундупей Нина Дугар-ооловна</t>
  </si>
  <si>
    <t>Байыр Жанна Юрьевна</t>
  </si>
  <si>
    <t>зав. по АХЧ</t>
  </si>
  <si>
    <t>зам.директора по АХЧ</t>
  </si>
  <si>
    <t>8-913-343-10-88</t>
  </si>
  <si>
    <t>8-923-386-81-08</t>
  </si>
  <si>
    <t>8-923-547-49-20</t>
  </si>
  <si>
    <t>высшее</t>
  </si>
  <si>
    <t>ТывГУ,2019</t>
  </si>
  <si>
    <t>учитель физической культуры</t>
  </si>
  <si>
    <t>восемь/три</t>
  </si>
  <si>
    <t>arzhaan.kuzhuget.1992@mail.ru</t>
  </si>
  <si>
    <t>нет</t>
  </si>
  <si>
    <t>бк</t>
  </si>
  <si>
    <t>средне-специальное</t>
  </si>
  <si>
    <t>4 курс ТывГУ</t>
  </si>
  <si>
    <t>переподготовка на учителя ОБЖ</t>
  </si>
  <si>
    <t>Донгак Кежик Оюн-оолович</t>
  </si>
  <si>
    <t>г.Томск, 2023г.</t>
  </si>
  <si>
    <t>учитель химии</t>
  </si>
  <si>
    <t>ФГОС</t>
  </si>
  <si>
    <t>Дистанционно</t>
  </si>
  <si>
    <t>Монгуш Алдынай Николаевна</t>
  </si>
  <si>
    <t>учитель технологии</t>
  </si>
  <si>
    <t>21.02.1988</t>
  </si>
  <si>
    <t>35</t>
  </si>
  <si>
    <t>5</t>
  </si>
  <si>
    <t>1</t>
  </si>
  <si>
    <t>2</t>
  </si>
  <si>
    <t>юридический</t>
  </si>
  <si>
    <t>хгу,УЧИТЕЛЬ ТЕХНОЛОГИИ</t>
  </si>
  <si>
    <t>ТывГУ, высшее педагогическое</t>
  </si>
  <si>
    <t>КГПИ,высшее педагогическое</t>
  </si>
  <si>
    <t>4 курс ТывГУ(заочная форма)</t>
  </si>
  <si>
    <t>ТГУ,высшее непедагогическое</t>
  </si>
  <si>
    <t xml:space="preserve">4 курс ТывГУ, </t>
  </si>
  <si>
    <t>БГУ,высшее педагогическое</t>
  </si>
  <si>
    <t>03.07.2001</t>
  </si>
  <si>
    <t>БГУ, высшее педагогическое</t>
  </si>
  <si>
    <t>КГПИ, высшее педагогическое</t>
  </si>
  <si>
    <t>ТывГУ,2023г.высшее педагогическое</t>
  </si>
  <si>
    <t>ТывГУ, 2023г.высшее педгогическое</t>
  </si>
  <si>
    <t>Хурума Айдана Александровна</t>
  </si>
  <si>
    <t>социальный педагог, учитель информатики</t>
  </si>
  <si>
    <t>2017</t>
  </si>
  <si>
    <t>ТУСУР</t>
  </si>
  <si>
    <t>высшее пед</t>
  </si>
  <si>
    <t>социальный работник</t>
  </si>
  <si>
    <t>Профессиональная переподготовка</t>
  </si>
  <si>
    <t>учитель информатики</t>
  </si>
  <si>
    <t>Ховалыг Алдынай Альбертовна</t>
  </si>
  <si>
    <t>учитель математики</t>
  </si>
  <si>
    <t>Монгуш Айдыс Орлановна</t>
  </si>
  <si>
    <t>32</t>
  </si>
  <si>
    <t>3</t>
  </si>
  <si>
    <t>Оюн Аймена Вадимовна</t>
  </si>
  <si>
    <t>учитель географии</t>
  </si>
  <si>
    <t>Соян Шораана Олеговна</t>
  </si>
  <si>
    <t>учитель биологии</t>
  </si>
  <si>
    <t>08.02.1998</t>
  </si>
  <si>
    <t>Байкара Сайзана Олеговна</t>
  </si>
  <si>
    <t>Иванова Лилия Викторовна</t>
  </si>
  <si>
    <t>Саая Айлана Сергеевна</t>
  </si>
  <si>
    <t>Топчина Марина Алексеевна</t>
  </si>
  <si>
    <t>учитель француского языка</t>
  </si>
  <si>
    <t>28.04.1986</t>
  </si>
  <si>
    <t>13</t>
  </si>
  <si>
    <t>Первая</t>
  </si>
  <si>
    <t>2015</t>
  </si>
  <si>
    <t>Филология,  французский язык и литература</t>
  </si>
  <si>
    <t>Тыв ГУ</t>
  </si>
  <si>
    <t>юрист</t>
  </si>
  <si>
    <t>Грамота департамента по образ,</t>
  </si>
  <si>
    <t>на учителя английского языка</t>
  </si>
  <si>
    <t>"Увлекательный английский"</t>
  </si>
  <si>
    <t>педагог ВУД</t>
  </si>
  <si>
    <t>вокал</t>
  </si>
  <si>
    <t>25</t>
  </si>
  <si>
    <t>Восточно-сибирский государственный институт культуры</t>
  </si>
  <si>
    <t>хоровое искусство</t>
  </si>
  <si>
    <t>Кужугет Мамаа Дарысовна</t>
  </si>
  <si>
    <t>учитель по внеур.деят (внешн.совм.)</t>
  </si>
  <si>
    <t>Улусчу ужурлар</t>
  </si>
  <si>
    <t>КГПИ</t>
  </si>
  <si>
    <t>учитель русс.яз и лит, род яз и лит-ры</t>
  </si>
  <si>
    <t>МинОбр, ДпО</t>
  </si>
  <si>
    <t>Шойзат Олча Сылдыс-ооловна</t>
  </si>
  <si>
    <t>английский язык, родной язык и литература</t>
  </si>
  <si>
    <t>история и обществознание</t>
  </si>
  <si>
    <t>03.03.87</t>
  </si>
  <si>
    <t>учитель истории</t>
  </si>
  <si>
    <t>педагогика</t>
  </si>
  <si>
    <t>11.03.1982</t>
  </si>
  <si>
    <t>Томский ГУ</t>
  </si>
  <si>
    <t>преподаватель истории</t>
  </si>
  <si>
    <t>ТывГУ, психолог</t>
  </si>
  <si>
    <t>28.09.19987</t>
  </si>
  <si>
    <t>8мес.</t>
  </si>
  <si>
    <t>ТувГУ, высшее педагогическое</t>
  </si>
  <si>
    <t>английский, китайские языки, зарубежная филология</t>
  </si>
  <si>
    <t>Ооржак Эльвира Титововна</t>
  </si>
  <si>
    <t>Андреева Татьяна Валерьевна</t>
  </si>
  <si>
    <t>учитель начальных классов</t>
  </si>
  <si>
    <t>06.05.1994</t>
  </si>
  <si>
    <t>2г6мес</t>
  </si>
  <si>
    <t>2г.6м</t>
  </si>
  <si>
    <t>2 "ж"</t>
  </si>
  <si>
    <t>начальное образование- родной язык и литература</t>
  </si>
  <si>
    <t>Аякпан Чодураа Дарыевна</t>
  </si>
  <si>
    <t>05.07.1978</t>
  </si>
  <si>
    <t xml:space="preserve">2 "а" </t>
  </si>
  <si>
    <t>Грамота департамента по образ, Мэрии г.Кызыла</t>
  </si>
  <si>
    <t>Бурбучап Аяс Радимирович</t>
  </si>
  <si>
    <t>26.04.1986</t>
  </si>
  <si>
    <t>учитель физиче</t>
  </si>
  <si>
    <t>Быштак-оол Надежда Каадыр-ооловна</t>
  </si>
  <si>
    <t>03.01.1977</t>
  </si>
  <si>
    <t>сред пед</t>
  </si>
  <si>
    <t>Верещагина Людмила Михайловна</t>
  </si>
  <si>
    <t>03.05.1962</t>
  </si>
  <si>
    <t>4 "ж"</t>
  </si>
  <si>
    <t>б\к</t>
  </si>
  <si>
    <t>Дулуш Уран Оолаковна</t>
  </si>
  <si>
    <t>04.01.1968</t>
  </si>
  <si>
    <t>4 "е"</t>
  </si>
  <si>
    <t>педагогика и методика начального обучения</t>
  </si>
  <si>
    <t>Почетная грамота МО и науки РТ, Почетная грамота Верховного Хурала РТ</t>
  </si>
  <si>
    <t>Донгак Саглай Вениаминовна</t>
  </si>
  <si>
    <t>учитель изобразительного искусства</t>
  </si>
  <si>
    <t>изобразительное искусство13.04.1993</t>
  </si>
  <si>
    <t>средн.проф</t>
  </si>
  <si>
    <t>Народная художественная культура</t>
  </si>
  <si>
    <t>Игнатьева Жанна Васильевна</t>
  </si>
  <si>
    <t>1 "з"</t>
  </si>
  <si>
    <t>Кара-Сал Светлана Семисовна</t>
  </si>
  <si>
    <t>соц.педагог</t>
  </si>
  <si>
    <t>22.02.1964</t>
  </si>
  <si>
    <t>учитель русского языка и литературы</t>
  </si>
  <si>
    <t>ТГПИ</t>
  </si>
  <si>
    <t>Кара-оол Светлана  Салчаковна</t>
  </si>
  <si>
    <t>25.03.1976</t>
  </si>
  <si>
    <t>4 "г"</t>
  </si>
  <si>
    <t>2019*</t>
  </si>
  <si>
    <t>РГГУ</t>
  </si>
  <si>
    <t>Карти Юбилея Владимировна</t>
  </si>
  <si>
    <t>3 "ж"</t>
  </si>
  <si>
    <t>сред.пед</t>
  </si>
  <si>
    <t>Кочегарова Татьяна Петровна</t>
  </si>
  <si>
    <t>1 "а"</t>
  </si>
  <si>
    <t>Куша Аржаана Айлановна</t>
  </si>
  <si>
    <t>08.04.1999</t>
  </si>
  <si>
    <t>ср.спец</t>
  </si>
  <si>
    <t>артист-концертмейстер</t>
  </si>
  <si>
    <t>Кужугет Айлана Орлан-ооловна</t>
  </si>
  <si>
    <t>30.10.1976</t>
  </si>
  <si>
    <t>2 "в", 4 "д"</t>
  </si>
  <si>
    <t>педагог- психолог</t>
  </si>
  <si>
    <t>Куулар Ай-кыс Кызыл-ооловна</t>
  </si>
  <si>
    <t>2  "и"</t>
  </si>
  <si>
    <t>ср.проф</t>
  </si>
  <si>
    <t>Куулар Галина Тасовна</t>
  </si>
  <si>
    <t>2 "г",  3 "г"</t>
  </si>
  <si>
    <t>учитель нач кл</t>
  </si>
  <si>
    <t>Лопсаней Олча Игорьевна</t>
  </si>
  <si>
    <t>3 "е"</t>
  </si>
  <si>
    <t>начальное образование</t>
  </si>
  <si>
    <t>Литюк Елена Сергеевна</t>
  </si>
  <si>
    <t>учитель информатики нач.классов</t>
  </si>
  <si>
    <t>учимтель информатики нач. кл</t>
  </si>
  <si>
    <t>техник-землеустроитель</t>
  </si>
  <si>
    <t>Педагогическое образование: учитель информатики</t>
  </si>
  <si>
    <t>Маады Белек-кыс Баировна</t>
  </si>
  <si>
    <t>Монгуш Буяна Борисовна</t>
  </si>
  <si>
    <t>учитель английского языка в нач. школе</t>
  </si>
  <si>
    <t>педагог</t>
  </si>
  <si>
    <t>Монгуш Саяна Салчаковна</t>
  </si>
  <si>
    <t>учитель-логопед</t>
  </si>
  <si>
    <t>логопедия</t>
  </si>
  <si>
    <t>21.02.1966</t>
  </si>
  <si>
    <t>Красн.пед.универ</t>
  </si>
  <si>
    <t>логопед-дефектолог</t>
  </si>
  <si>
    <t>Монгуш Чодураа Бошкалдайевна</t>
  </si>
  <si>
    <t>3 "б",  1 "ж"</t>
  </si>
  <si>
    <t>Намы Буян Шой-оолович</t>
  </si>
  <si>
    <t>учитель ритмики и хореографии</t>
  </si>
  <si>
    <t>хореография</t>
  </si>
  <si>
    <t>16.02.1971</t>
  </si>
  <si>
    <t>педагог-балетмейстер</t>
  </si>
  <si>
    <t>Почетная грамота Мэрии г.Кызыла РТ</t>
  </si>
  <si>
    <t>"Логопед и зонд.массаж в кор дизартрии в соответ. С треб. ФГОС" Москва, 2021</t>
  </si>
  <si>
    <t>Нуждина Ирина Николаевна</t>
  </si>
  <si>
    <t>06.11.1975</t>
  </si>
  <si>
    <t>логопед</t>
  </si>
  <si>
    <t>Почетная грамота Минобр РТ, Почетная грамота Верховног Хурала РТ, Почетная грамота РОПРОНРТпо РТ, почетная грамота СОП "ФПРТ"</t>
  </si>
  <si>
    <t>Ондар Чечена Базыровна</t>
  </si>
  <si>
    <t>02.10.1977</t>
  </si>
  <si>
    <t>Ондар Артыш Омак-оолович</t>
  </si>
  <si>
    <t>учитель геграфии и ОБЖ</t>
  </si>
  <si>
    <t>Ооржак Эремаа Эрензеновна</t>
  </si>
  <si>
    <t>Ооржак Ойурана Эрасовна</t>
  </si>
  <si>
    <t>03.10.1996</t>
  </si>
  <si>
    <t>Ооржак Севилья Робертовна</t>
  </si>
  <si>
    <t>1 "и", 4 "з"</t>
  </si>
  <si>
    <t>Оюн Салбакай Борисовна</t>
  </si>
  <si>
    <t>3 "д"</t>
  </si>
  <si>
    <t>учитель английского языка</t>
  </si>
  <si>
    <t>Опен Анжелика Адыг-ооловна</t>
  </si>
  <si>
    <t>учителть ОБЖ, воспитательт ГПД</t>
  </si>
  <si>
    <t>ОБЖ нач.кл, воспитатель ГПД</t>
  </si>
  <si>
    <t>08,11,1988</t>
  </si>
  <si>
    <t>Парфенова Оксана Владимировна</t>
  </si>
  <si>
    <t>2 "з"</t>
  </si>
  <si>
    <t>ср. пед</t>
  </si>
  <si>
    <t>педагогика и методика нач. обучения</t>
  </si>
  <si>
    <t>почетная грамота Минобр РТ, Почетная грамота Мэрии г.Кызыла, Почетная грамота Верховного Хурала Р.Т</t>
  </si>
  <si>
    <t>Салчак Дайгира Далай-ооловна</t>
  </si>
  <si>
    <t>2 "а"</t>
  </si>
  <si>
    <t>Томский пед.колледж</t>
  </si>
  <si>
    <t>преподавание в нач кл</t>
  </si>
  <si>
    <t>ср.пед</t>
  </si>
  <si>
    <t>Салчак Уран-Сай Романовна</t>
  </si>
  <si>
    <t>10.12.1990</t>
  </si>
  <si>
    <t>2"е"</t>
  </si>
  <si>
    <t>Сандый Нонна Сергеевна</t>
  </si>
  <si>
    <t>4 "б"</t>
  </si>
  <si>
    <t>ср. спец</t>
  </si>
  <si>
    <t>Седен-оол Хорагай Шолбановна</t>
  </si>
  <si>
    <t>переводчик в сфере профессиональной комуникации</t>
  </si>
  <si>
    <t>Педагогика и методика начального образования</t>
  </si>
  <si>
    <t>Степанова Фаина Борисовна</t>
  </si>
  <si>
    <t>09,10,1971</t>
  </si>
  <si>
    <t>1 "в"</t>
  </si>
  <si>
    <t>Спирина Ольга Валерьевна</t>
  </si>
  <si>
    <t>20.10.1970</t>
  </si>
  <si>
    <t>4  "а"</t>
  </si>
  <si>
    <t>Толстова Татьяна Григорьевна</t>
  </si>
  <si>
    <t>Зав по УВР нач школы</t>
  </si>
  <si>
    <t>Красн.Гос Универ</t>
  </si>
  <si>
    <t>Хертек Байлак Шолбановна</t>
  </si>
  <si>
    <t>05.07.1991</t>
  </si>
  <si>
    <t>ср. проф</t>
  </si>
  <si>
    <t>педагог дополнительного образования в области ИЗО и ДПИ</t>
  </si>
  <si>
    <t>Ховен-оол Тайгана Юрьевна</t>
  </si>
  <si>
    <t>14.07.1986</t>
  </si>
  <si>
    <t>1 "г"</t>
  </si>
  <si>
    <t>средн.пед</t>
  </si>
  <si>
    <t>менеджмент в организации</t>
  </si>
  <si>
    <t>08.03.1976</t>
  </si>
  <si>
    <t>1  "б"</t>
  </si>
  <si>
    <t>Хертек Ховаган Танды-ооловна</t>
  </si>
  <si>
    <t>2  "б"</t>
  </si>
  <si>
    <t>педагоическое образование</t>
  </si>
  <si>
    <t>Хорлуу Аяна Орус-ооловна</t>
  </si>
  <si>
    <t>04.01.1976</t>
  </si>
  <si>
    <t>28</t>
  </si>
  <si>
    <t>3 "и",  4 "в"</t>
  </si>
  <si>
    <t>Почетная грамота Верховного Хурала ( паламент) РТ, Прчетная грамота Минобр РТ</t>
  </si>
  <si>
    <t>Чаш-оол Чаяна Эрен-оолвна</t>
  </si>
  <si>
    <t>1 "е"</t>
  </si>
  <si>
    <t>сред. Пед</t>
  </si>
  <si>
    <t>Педколледж</t>
  </si>
  <si>
    <t>Чымбалак Эльвира Николаевна</t>
  </si>
  <si>
    <t>01.09.1973</t>
  </si>
  <si>
    <t>1 "д"</t>
  </si>
  <si>
    <t>учитель тувинского языка и литературы</t>
  </si>
  <si>
    <t>Чамыян Светлана Кара-ооловна</t>
  </si>
  <si>
    <t>2 "д",  3 "в"</t>
  </si>
  <si>
    <t>Грамота отдела образования, Почетная грамота Минобр РТ, Почетная грамота Хурала Представителей, Почетная грамота Паредсетателя Правительства</t>
  </si>
  <si>
    <t>на соц.педагога</t>
  </si>
  <si>
    <t>Шивит Сай-Суу Маадыровна</t>
  </si>
  <si>
    <t>28.05.1994</t>
  </si>
  <si>
    <t>3  "з"</t>
  </si>
  <si>
    <t>Шмит Амалия Арыяевна</t>
  </si>
  <si>
    <t>17.12.1961</t>
  </si>
  <si>
    <t>Маады Сайзаана Дурген-ооловна</t>
  </si>
  <si>
    <t>КПУ</t>
  </si>
  <si>
    <t>Бурбучап Кежикмаа Радимировна</t>
  </si>
  <si>
    <t>Монгуш Долаана Викторовна</t>
  </si>
  <si>
    <t>Ондар Кара-кыс Вячеславовна</t>
  </si>
  <si>
    <t>28.05.1989</t>
  </si>
  <si>
    <t>10</t>
  </si>
  <si>
    <t>ср проф</t>
  </si>
  <si>
    <t>педагог по спортивно-бальному танцу</t>
  </si>
  <si>
    <t>методика препо нач кл</t>
  </si>
  <si>
    <t>Дадар Аяна Владимировна</t>
  </si>
  <si>
    <t>Оюн Ай-Суу Буяновна</t>
  </si>
  <si>
    <t>Тарыймаа Лариса Михайловна</t>
  </si>
  <si>
    <t>педагогическое образование</t>
  </si>
  <si>
    <t>Ынаажык Аржаана Леонидовна</t>
  </si>
  <si>
    <t>Чинова Дина Николаевна</t>
  </si>
  <si>
    <t>Куулар Снежана Раджовна</t>
  </si>
  <si>
    <t>1 "и"</t>
  </si>
  <si>
    <t>С-П.Полярная академия, высшее педагогическое</t>
  </si>
  <si>
    <t>Чигжит Аида Александровна</t>
  </si>
  <si>
    <t>39</t>
  </si>
  <si>
    <t>иностранные языки</t>
  </si>
  <si>
    <t>Ондар Айдын Андреевич</t>
  </si>
  <si>
    <t>физичская культура, ОБЖ</t>
  </si>
  <si>
    <t>Тюлюш Салбакай Тамировна</t>
  </si>
  <si>
    <t>Евсюкова Зинаида Борисовна</t>
  </si>
  <si>
    <t>Санмай-оол  Сайлык Юрьевна</t>
  </si>
  <si>
    <t>Ондар  Надежда Евгеньевна</t>
  </si>
  <si>
    <t>ВО</t>
  </si>
  <si>
    <t>педагогическое образование с 2-мя проф.полготовки биология и ОБЖ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</si>
</sst>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C19]yyyy\,\ dd\ mmmm;@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theme="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2" fillId="0" borderId="0"/>
    <xf numFmtId="0" fontId="15" fillId="0" borderId="0"/>
    <xf numFmtId="0" fontId="16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top" wrapText="1" shrinkToFit="1"/>
    </xf>
    <xf numFmtId="49" fontId="1" fillId="0" borderId="5" xfId="0" applyNumberFormat="1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9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19" fillId="7" borderId="16" xfId="0" applyFont="1" applyFill="1" applyBorder="1"/>
    <xf numFmtId="0" fontId="19" fillId="7" borderId="17" xfId="0" applyFont="1" applyFill="1" applyBorder="1"/>
    <xf numFmtId="0" fontId="19" fillId="7" borderId="18" xfId="0" applyFont="1" applyFill="1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8" borderId="1" xfId="0" applyFont="1" applyFill="1" applyBorder="1"/>
    <xf numFmtId="0" fontId="20" fillId="2" borderId="1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" fontId="23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0" fontId="24" fillId="0" borderId="1" xfId="0" applyFont="1" applyBorder="1"/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5" fillId="0" borderId="1" xfId="0" applyFont="1" applyBorder="1"/>
    <xf numFmtId="0" fontId="1" fillId="0" borderId="1" xfId="0" applyFont="1" applyBorder="1"/>
    <xf numFmtId="0" fontId="1" fillId="3" borderId="2" xfId="0" applyFont="1" applyFill="1" applyBorder="1" applyAlignment="1">
      <alignment vertical="center" wrapText="1"/>
    </xf>
    <xf numFmtId="2" fontId="25" fillId="2" borderId="1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49" fontId="23" fillId="0" borderId="4" xfId="0" applyNumberFormat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2" fontId="1" fillId="3" borderId="2" xfId="0" applyNumberFormat="1" applyFont="1" applyFill="1" applyBorder="1" applyAlignment="1">
      <alignment vertical="center" wrapText="1"/>
    </xf>
    <xf numFmtId="1" fontId="2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/>
    </xf>
    <xf numFmtId="49" fontId="26" fillId="0" borderId="1" xfId="0" applyNumberFormat="1" applyFont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5" fillId="3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165" fontId="1" fillId="3" borderId="4" xfId="0" applyNumberFormat="1" applyFont="1" applyFill="1" applyBorder="1" applyAlignment="1">
      <alignment horizontal="left"/>
    </xf>
    <xf numFmtId="49" fontId="26" fillId="0" borderId="1" xfId="0" applyNumberFormat="1" applyFont="1" applyBorder="1" applyAlignment="1"/>
    <xf numFmtId="0" fontId="26" fillId="0" borderId="1" xfId="0" applyFont="1" applyBorder="1" applyAlignment="1">
      <alignment horizontal="left"/>
    </xf>
    <xf numFmtId="0" fontId="24" fillId="0" borderId="1" xfId="0" applyFont="1" applyBorder="1" applyAlignment="1"/>
    <xf numFmtId="49" fontId="1" fillId="0" borderId="7" xfId="0" applyNumberFormat="1" applyFont="1" applyBorder="1" applyAlignment="1">
      <alignment horizontal="left" vertical="center"/>
    </xf>
    <xf numFmtId="165" fontId="1" fillId="3" borderId="22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7" fillId="0" borderId="1" xfId="0" applyFont="1" applyBorder="1" applyAlignment="1"/>
    <xf numFmtId="1" fontId="23" fillId="0" borderId="1" xfId="0" applyNumberFormat="1" applyFont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2" fontId="1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/>
    <xf numFmtId="0" fontId="2" fillId="0" borderId="1" xfId="0" applyFont="1" applyFill="1" applyBorder="1" applyAlignment="1">
      <alignment horizontal="left"/>
    </xf>
    <xf numFmtId="0" fontId="28" fillId="0" borderId="1" xfId="0" applyFont="1" applyBorder="1" applyAlignment="1">
      <alignment horizontal="left"/>
    </xf>
    <xf numFmtId="1" fontId="25" fillId="2" borderId="1" xfId="0" applyNumberFormat="1" applyFont="1" applyFill="1" applyBorder="1" applyAlignment="1">
      <alignment horizontal="left" wrapText="1"/>
    </xf>
    <xf numFmtId="0" fontId="27" fillId="0" borderId="1" xfId="0" applyFont="1" applyBorder="1" applyAlignment="1">
      <alignment wrapText="1"/>
    </xf>
    <xf numFmtId="0" fontId="27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7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1" fontId="2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top"/>
    </xf>
    <xf numFmtId="0" fontId="2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left" vertical="center"/>
    </xf>
    <xf numFmtId="0" fontId="24" fillId="0" borderId="19" xfId="0" applyFont="1" applyFill="1" applyBorder="1"/>
    <xf numFmtId="0" fontId="24" fillId="0" borderId="0" xfId="0" applyFont="1"/>
    <xf numFmtId="14" fontId="24" fillId="0" borderId="0" xfId="0" applyNumberFormat="1" applyFont="1" applyAlignment="1">
      <alignment horizontal="left"/>
    </xf>
    <xf numFmtId="0" fontId="24" fillId="0" borderId="19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1" fillId="0" borderId="1" xfId="0" applyFont="1" applyBorder="1" applyAlignment="1"/>
    <xf numFmtId="49" fontId="23" fillId="0" borderId="1" xfId="0" applyNumberFormat="1" applyFont="1" applyBorder="1" applyAlignment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/>
    <xf numFmtId="0" fontId="30" fillId="0" borderId="3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6" xfId="0" applyFont="1" applyBorder="1" applyAlignment="1">
      <alignment vertical="top" wrapText="1"/>
    </xf>
    <xf numFmtId="0" fontId="25" fillId="0" borderId="0" xfId="0" applyFont="1" applyBorder="1"/>
    <xf numFmtId="0" fontId="0" fillId="0" borderId="1" xfId="0" applyFill="1" applyBorder="1"/>
    <xf numFmtId="16" fontId="0" fillId="0" borderId="1" xfId="0" applyNumberFormat="1" applyBorder="1"/>
    <xf numFmtId="16" fontId="0" fillId="0" borderId="0" xfId="0" applyNumberFormat="1"/>
    <xf numFmtId="0" fontId="22" fillId="0" borderId="1" xfId="6" applyBorder="1" applyAlignment="1" applyProtection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2" fillId="0" borderId="2" xfId="0" applyFont="1" applyBorder="1" applyAlignment="1"/>
    <xf numFmtId="0" fontId="1" fillId="0" borderId="2" xfId="0" applyFont="1" applyFill="1" applyBorder="1" applyAlignment="1">
      <alignment horizontal="left" vertical="center"/>
    </xf>
    <xf numFmtId="0" fontId="27" fillId="0" borderId="2" xfId="0" applyFont="1" applyBorder="1" applyAlignment="1"/>
    <xf numFmtId="0" fontId="1" fillId="0" borderId="2" xfId="0" applyFont="1" applyBorder="1" applyAlignment="1">
      <alignment horizontal="left" vertical="center"/>
    </xf>
    <xf numFmtId="49" fontId="26" fillId="0" borderId="2" xfId="0" applyNumberFormat="1" applyFont="1" applyBorder="1" applyAlignment="1"/>
    <xf numFmtId="0" fontId="26" fillId="0" borderId="2" xfId="0" applyFont="1" applyBorder="1" applyAlignment="1">
      <alignment horizontal="left"/>
    </xf>
    <xf numFmtId="1" fontId="23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49" fontId="29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/>
    </xf>
    <xf numFmtId="0" fontId="24" fillId="0" borderId="2" xfId="0" applyFont="1" applyBorder="1"/>
    <xf numFmtId="0" fontId="31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3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/>
    </xf>
    <xf numFmtId="49" fontId="34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top" wrapText="1" shrinkToFit="1"/>
    </xf>
    <xf numFmtId="0" fontId="35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/>
    </xf>
    <xf numFmtId="0" fontId="0" fillId="0" borderId="4" xfId="0" applyBorder="1"/>
    <xf numFmtId="0" fontId="3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14" fontId="0" fillId="0" borderId="1" xfId="0" applyNumberForma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8" fillId="0" borderId="2" xfId="0" applyFont="1" applyBorder="1"/>
    <xf numFmtId="49" fontId="12" fillId="0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0" fillId="0" borderId="1" xfId="0" applyFont="1" applyBorder="1" applyAlignment="1">
      <alignment horizontal="center" vertical="top" wrapText="1"/>
    </xf>
    <xf numFmtId="0" fontId="38" fillId="0" borderId="1" xfId="0" applyFont="1" applyBorder="1" applyAlignment="1"/>
    <xf numFmtId="14" fontId="40" fillId="0" borderId="7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5" fillId="0" borderId="1" xfId="0" applyFont="1" applyBorder="1" applyAlignment="1"/>
    <xf numFmtId="0" fontId="25" fillId="0" borderId="19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1" fillId="0" borderId="1" xfId="0" applyFont="1" applyBorder="1" applyAlignment="1">
      <alignment horizontal="right" vertical="top" wrapText="1"/>
    </xf>
    <xf numFmtId="14" fontId="25" fillId="0" borderId="1" xfId="0" applyNumberFormat="1" applyFont="1" applyBorder="1" applyAlignment="1">
      <alignment horizontal="left"/>
    </xf>
    <xf numFmtId="0" fontId="8" fillId="0" borderId="1" xfId="0" applyFont="1" applyFill="1" applyBorder="1"/>
    <xf numFmtId="14" fontId="8" fillId="0" borderId="1" xfId="0" applyNumberFormat="1" applyFont="1" applyBorder="1"/>
    <xf numFmtId="1" fontId="23" fillId="0" borderId="22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4" fontId="34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/>
    </xf>
    <xf numFmtId="0" fontId="25" fillId="0" borderId="1" xfId="0" applyFont="1" applyFill="1" applyBorder="1"/>
    <xf numFmtId="14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4" fillId="0" borderId="1" xfId="0" applyFont="1" applyBorder="1"/>
    <xf numFmtId="0" fontId="34" fillId="0" borderId="1" xfId="0" applyFont="1" applyFill="1" applyBorder="1" applyAlignment="1">
      <alignment horizontal="left"/>
    </xf>
    <xf numFmtId="0" fontId="41" fillId="0" borderId="1" xfId="0" applyFont="1" applyBorder="1"/>
    <xf numFmtId="0" fontId="12" fillId="3" borderId="22" xfId="0" applyFont="1" applyFill="1" applyBorder="1" applyAlignment="1">
      <alignment horizontal="left"/>
    </xf>
    <xf numFmtId="0" fontId="12" fillId="3" borderId="7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1" fontId="25" fillId="2" borderId="22" xfId="0" applyNumberFormat="1" applyFont="1" applyFill="1" applyBorder="1" applyAlignment="1">
      <alignment wrapText="1"/>
    </xf>
    <xf numFmtId="49" fontId="12" fillId="0" borderId="7" xfId="0" applyNumberFormat="1" applyFont="1" applyBorder="1" applyAlignment="1">
      <alignment horizontal="left" vertical="center"/>
    </xf>
    <xf numFmtId="165" fontId="12" fillId="3" borderId="1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Гиперссылка" xfId="6" builtinId="8"/>
    <cellStyle name="Обычный" xfId="0" builtinId="0"/>
    <cellStyle name="Обычный 2" xfId="2" xr:uid="{00000000-0005-0000-0000-000003000000}"/>
    <cellStyle name="Обычный 3" xfId="1" xr:uid="{00000000-0005-0000-0000-000004000000}"/>
    <cellStyle name="Обычный 4" xfId="4" xr:uid="{00000000-0005-0000-0000-000005000000}"/>
    <cellStyle name="Обычный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rzhaan.kuzhuget.1992@mail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9"/>
  <sheetViews>
    <sheetView tabSelected="1" topLeftCell="D1" zoomScale="71" zoomScaleNormal="71" workbookViewId="0">
      <pane ySplit="2" topLeftCell="A3" activePane="bottomLeft" state="frozen"/>
      <selection pane="bottomLeft" activeCell="G144" sqref="G144"/>
    </sheetView>
  </sheetViews>
  <sheetFormatPr defaultRowHeight="14.4" x14ac:dyDescent="0.3"/>
  <cols>
    <col min="1" max="1" width="5.88671875" hidden="1" customWidth="1"/>
    <col min="2" max="2" width="8.88671875" hidden="1" customWidth="1"/>
    <col min="3" max="3" width="16.6640625" hidden="1" customWidth="1"/>
    <col min="4" max="4" width="7.6640625" customWidth="1"/>
    <col min="5" max="5" width="9" style="15" customWidth="1"/>
    <col min="6" max="6" width="20.6640625" style="15" customWidth="1"/>
    <col min="7" max="7" width="30.88671875" style="14" customWidth="1"/>
    <col min="8" max="8" width="6.5546875" style="15" customWidth="1"/>
    <col min="9" max="9" width="13.109375" style="15" customWidth="1"/>
    <col min="10" max="10" width="15.33203125" style="15" customWidth="1"/>
    <col min="11" max="11" width="14.33203125" style="15" customWidth="1"/>
    <col min="12" max="12" width="12.88671875" style="15" customWidth="1"/>
    <col min="13" max="13" width="9.44140625" style="33" customWidth="1"/>
    <col min="14" max="14" width="11.109375" style="15" customWidth="1"/>
    <col min="15" max="15" width="12.44140625" style="15" customWidth="1"/>
    <col min="16" max="16" width="11.33203125" style="15" customWidth="1"/>
    <col min="17" max="17" width="13" style="15" customWidth="1"/>
    <col min="18" max="18" width="12.5546875" style="15" customWidth="1"/>
    <col min="19" max="19" width="11" style="15" customWidth="1"/>
    <col min="20" max="20" width="9.5546875" style="15" customWidth="1"/>
    <col min="21" max="21" width="11.109375" style="15" customWidth="1"/>
    <col min="22" max="22" width="9.6640625" style="15" customWidth="1"/>
    <col min="23" max="23" width="19" style="15" customWidth="1"/>
    <col min="24" max="24" width="14.6640625" style="15" customWidth="1"/>
    <col min="25" max="25" width="14.88671875" style="16" customWidth="1"/>
    <col min="26" max="26" width="19.33203125" style="14" customWidth="1"/>
    <col min="27" max="27" width="16.6640625" style="15" customWidth="1"/>
    <col min="28" max="28" width="11.6640625" style="15" customWidth="1"/>
    <col min="29" max="29" width="16.109375" style="15" customWidth="1"/>
    <col min="30" max="30" width="12.33203125" style="15" customWidth="1"/>
    <col min="31" max="31" width="13.44140625" style="15" customWidth="1"/>
    <col min="32" max="32" width="16.33203125" style="15" customWidth="1"/>
  </cols>
  <sheetData>
    <row r="1" spans="1:32" ht="15.6" x14ac:dyDescent="0.3">
      <c r="D1" s="235" t="s">
        <v>87</v>
      </c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</row>
    <row r="2" spans="1:32" s="2" customFormat="1" ht="53.25" customHeight="1" x14ac:dyDescent="0.25">
      <c r="A2" s="3" t="s">
        <v>0</v>
      </c>
      <c r="B2" s="3" t="s">
        <v>1</v>
      </c>
      <c r="C2" s="4" t="s">
        <v>29</v>
      </c>
      <c r="D2" s="157" t="s">
        <v>39</v>
      </c>
      <c r="E2" s="158" t="s">
        <v>1</v>
      </c>
      <c r="F2" s="158" t="s">
        <v>29</v>
      </c>
      <c r="G2" s="159" t="s">
        <v>2</v>
      </c>
      <c r="H2" s="7" t="s">
        <v>19</v>
      </c>
      <c r="I2" s="7" t="s">
        <v>3</v>
      </c>
      <c r="J2" s="7" t="s">
        <v>4</v>
      </c>
      <c r="K2" s="7" t="s">
        <v>5</v>
      </c>
      <c r="L2" s="9" t="s">
        <v>6</v>
      </c>
      <c r="M2" s="38" t="s">
        <v>26</v>
      </c>
      <c r="N2" s="11" t="s">
        <v>27</v>
      </c>
      <c r="O2" s="10" t="s">
        <v>28</v>
      </c>
      <c r="P2" s="7" t="s">
        <v>7</v>
      </c>
      <c r="Q2" s="7" t="s">
        <v>8</v>
      </c>
      <c r="R2" s="7" t="s">
        <v>9</v>
      </c>
      <c r="S2" s="7" t="s">
        <v>10</v>
      </c>
      <c r="T2" s="7" t="s">
        <v>11</v>
      </c>
      <c r="U2" s="10" t="s">
        <v>20</v>
      </c>
      <c r="V2" s="12" t="s">
        <v>23</v>
      </c>
      <c r="W2" s="12" t="s">
        <v>21</v>
      </c>
      <c r="X2" s="13" t="s">
        <v>22</v>
      </c>
      <c r="Y2" s="7" t="s">
        <v>12</v>
      </c>
      <c r="Z2" s="7" t="s">
        <v>36</v>
      </c>
      <c r="AA2" s="7" t="s">
        <v>13</v>
      </c>
      <c r="AB2" s="7" t="s">
        <v>14</v>
      </c>
      <c r="AC2" s="7" t="s">
        <v>15</v>
      </c>
      <c r="AD2" s="7" t="s">
        <v>24</v>
      </c>
      <c r="AE2" s="7" t="s">
        <v>16</v>
      </c>
      <c r="AF2" s="7" t="s">
        <v>17</v>
      </c>
    </row>
    <row r="3" spans="1:32" s="2" customFormat="1" ht="23.4" customHeight="1" x14ac:dyDescent="0.25">
      <c r="A3" s="3"/>
      <c r="B3" s="3"/>
      <c r="C3" s="4"/>
      <c r="D3" s="157">
        <v>1</v>
      </c>
      <c r="E3" s="7" t="s">
        <v>18</v>
      </c>
      <c r="F3" s="153" t="s">
        <v>169</v>
      </c>
      <c r="G3" s="92" t="s">
        <v>403</v>
      </c>
      <c r="H3" s="76" t="s">
        <v>170</v>
      </c>
      <c r="I3" s="93" t="s">
        <v>492</v>
      </c>
      <c r="J3" s="117" t="s">
        <v>32</v>
      </c>
      <c r="K3" s="154" t="s">
        <v>404</v>
      </c>
      <c r="L3" s="155">
        <v>57</v>
      </c>
      <c r="M3" s="127">
        <v>30</v>
      </c>
      <c r="N3" s="127">
        <v>30</v>
      </c>
      <c r="O3" s="128" t="s">
        <v>405</v>
      </c>
      <c r="P3" s="82" t="s">
        <v>506</v>
      </c>
      <c r="Q3" s="114" t="s">
        <v>177</v>
      </c>
      <c r="R3" s="123" t="s">
        <v>293</v>
      </c>
      <c r="S3" s="97"/>
      <c r="T3" s="84" t="s">
        <v>533</v>
      </c>
      <c r="U3" s="129" t="s">
        <v>32</v>
      </c>
      <c r="V3" s="82"/>
      <c r="W3" s="82"/>
      <c r="X3" s="82"/>
      <c r="Y3" s="152"/>
      <c r="Z3" s="86" t="s">
        <v>220</v>
      </c>
      <c r="AA3" s="125" t="s">
        <v>406</v>
      </c>
      <c r="AB3" s="125"/>
      <c r="AC3" s="82"/>
      <c r="AD3" s="82"/>
      <c r="AE3" s="86" t="s">
        <v>512</v>
      </c>
      <c r="AF3" s="151"/>
    </row>
    <row r="4" spans="1:32" s="2" customFormat="1" ht="24" customHeight="1" x14ac:dyDescent="0.25">
      <c r="A4" s="3"/>
      <c r="B4" s="3"/>
      <c r="C4" s="4"/>
      <c r="D4" s="157">
        <v>2</v>
      </c>
      <c r="E4" s="7" t="s">
        <v>18</v>
      </c>
      <c r="F4" s="153" t="s">
        <v>169</v>
      </c>
      <c r="G4" s="92" t="s">
        <v>187</v>
      </c>
      <c r="H4" s="76" t="s">
        <v>170</v>
      </c>
      <c r="I4" s="77" t="s">
        <v>188</v>
      </c>
      <c r="J4" s="93" t="s">
        <v>72</v>
      </c>
      <c r="K4" s="79" t="s">
        <v>189</v>
      </c>
      <c r="L4" s="80">
        <v>35</v>
      </c>
      <c r="M4" s="82">
        <v>12</v>
      </c>
      <c r="N4" s="82">
        <v>12</v>
      </c>
      <c r="O4" s="82">
        <v>12</v>
      </c>
      <c r="P4" s="94" t="s">
        <v>506</v>
      </c>
      <c r="Q4" s="80" t="s">
        <v>38</v>
      </c>
      <c r="R4" s="82">
        <v>2017</v>
      </c>
      <c r="S4" s="95"/>
      <c r="T4" s="84" t="s">
        <v>525</v>
      </c>
      <c r="U4" s="86" t="s">
        <v>178</v>
      </c>
      <c r="V4" s="83"/>
      <c r="W4" s="83"/>
      <c r="X4" s="83"/>
      <c r="Y4" s="83"/>
      <c r="Z4" s="94"/>
      <c r="AA4" s="86"/>
      <c r="AB4" s="86" t="s">
        <v>191</v>
      </c>
      <c r="AC4" s="86"/>
      <c r="AD4" s="82"/>
      <c r="AE4" s="86"/>
      <c r="AF4" s="85"/>
    </row>
    <row r="5" spans="1:32" s="2" customFormat="1" ht="13.8" customHeight="1" x14ac:dyDescent="0.25">
      <c r="A5" s="3"/>
      <c r="B5" s="3"/>
      <c r="C5" s="4"/>
      <c r="D5" s="157">
        <v>3</v>
      </c>
      <c r="E5" s="7" t="s">
        <v>18</v>
      </c>
      <c r="F5" s="153" t="s">
        <v>169</v>
      </c>
      <c r="G5" s="92" t="s">
        <v>407</v>
      </c>
      <c r="H5" s="76" t="s">
        <v>170</v>
      </c>
      <c r="I5" s="93" t="s">
        <v>408</v>
      </c>
      <c r="J5" s="78" t="s">
        <v>180</v>
      </c>
      <c r="K5" s="154" t="s">
        <v>409</v>
      </c>
      <c r="L5" s="155">
        <v>53</v>
      </c>
      <c r="M5" s="81">
        <v>30</v>
      </c>
      <c r="N5" s="81">
        <v>30</v>
      </c>
      <c r="O5" s="78">
        <v>24</v>
      </c>
      <c r="P5" s="82" t="s">
        <v>410</v>
      </c>
      <c r="Q5" s="114" t="s">
        <v>173</v>
      </c>
      <c r="R5" s="91" t="s">
        <v>293</v>
      </c>
      <c r="S5" s="97"/>
      <c r="T5" s="84" t="s">
        <v>526</v>
      </c>
      <c r="U5" s="86" t="s">
        <v>185</v>
      </c>
      <c r="V5" s="86"/>
      <c r="W5" s="82"/>
      <c r="X5" s="82"/>
      <c r="Y5" s="151"/>
      <c r="Z5" s="94"/>
      <c r="AA5" s="117" t="s">
        <v>411</v>
      </c>
      <c r="AB5" s="117" t="s">
        <v>412</v>
      </c>
      <c r="AC5" s="86" t="s">
        <v>413</v>
      </c>
      <c r="AD5" s="86"/>
      <c r="AE5" s="86"/>
      <c r="AF5" s="151"/>
    </row>
    <row r="6" spans="1:32" s="2" customFormat="1" ht="20.399999999999999" customHeight="1" x14ac:dyDescent="0.25">
      <c r="A6" s="3"/>
      <c r="B6" s="3"/>
      <c r="C6" s="4"/>
      <c r="D6" s="157">
        <v>4</v>
      </c>
      <c r="E6" s="7" t="s">
        <v>18</v>
      </c>
      <c r="F6" s="153" t="s">
        <v>169</v>
      </c>
      <c r="G6" s="92" t="s">
        <v>434</v>
      </c>
      <c r="H6" s="76" t="s">
        <v>229</v>
      </c>
      <c r="I6" s="93" t="s">
        <v>435</v>
      </c>
      <c r="J6" s="78" t="s">
        <v>289</v>
      </c>
      <c r="K6" s="154" t="s">
        <v>436</v>
      </c>
      <c r="L6" s="155">
        <v>31</v>
      </c>
      <c r="M6" s="81">
        <v>8</v>
      </c>
      <c r="N6" s="81">
        <v>8</v>
      </c>
      <c r="O6" s="81">
        <v>8</v>
      </c>
      <c r="P6" s="82" t="s">
        <v>437</v>
      </c>
      <c r="Q6" s="114" t="s">
        <v>177</v>
      </c>
      <c r="R6" s="78">
        <v>2020</v>
      </c>
      <c r="S6" s="82"/>
      <c r="T6" s="84" t="s">
        <v>525</v>
      </c>
      <c r="U6" s="78" t="s">
        <v>438</v>
      </c>
      <c r="V6" s="78"/>
      <c r="W6" s="82"/>
      <c r="X6" s="82"/>
      <c r="Y6" s="151"/>
      <c r="Z6" s="86" t="s">
        <v>220</v>
      </c>
      <c r="AA6" s="117"/>
      <c r="AB6" s="117"/>
      <c r="AC6" s="86"/>
      <c r="AD6" s="86"/>
      <c r="AE6" s="86"/>
      <c r="AF6" s="151"/>
    </row>
    <row r="7" spans="1:32" s="2" customFormat="1" ht="25.2" customHeight="1" x14ac:dyDescent="0.25">
      <c r="A7" s="3"/>
      <c r="B7" s="3"/>
      <c r="C7" s="4"/>
      <c r="D7" s="157">
        <v>5</v>
      </c>
      <c r="E7" s="7" t="s">
        <v>18</v>
      </c>
      <c r="F7" s="153" t="s">
        <v>169</v>
      </c>
      <c r="G7" s="98" t="s">
        <v>204</v>
      </c>
      <c r="H7" s="94" t="s">
        <v>170</v>
      </c>
      <c r="I7" s="86" t="s">
        <v>205</v>
      </c>
      <c r="J7" s="86" t="s">
        <v>199</v>
      </c>
      <c r="K7" s="99">
        <v>34404</v>
      </c>
      <c r="L7" s="100" t="s">
        <v>206</v>
      </c>
      <c r="M7" s="101" t="s">
        <v>207</v>
      </c>
      <c r="N7" s="102" t="s">
        <v>208</v>
      </c>
      <c r="O7" s="101" t="s">
        <v>208</v>
      </c>
      <c r="P7" s="103" t="s">
        <v>506</v>
      </c>
      <c r="Q7" s="104" t="s">
        <v>177</v>
      </c>
      <c r="R7" s="105">
        <v>2021</v>
      </c>
      <c r="S7" s="103"/>
      <c r="T7" s="84" t="s">
        <v>525</v>
      </c>
      <c r="U7" s="86" t="s">
        <v>199</v>
      </c>
      <c r="V7" s="103"/>
      <c r="W7" s="103"/>
      <c r="X7" s="103"/>
      <c r="Y7" s="86"/>
      <c r="Z7" s="86"/>
      <c r="AA7" s="86"/>
      <c r="AB7" s="86"/>
      <c r="AC7" s="86"/>
      <c r="AD7" s="86"/>
      <c r="AE7" s="86"/>
      <c r="AF7" s="86"/>
    </row>
    <row r="8" spans="1:32" s="2" customFormat="1" ht="25.2" customHeight="1" x14ac:dyDescent="0.3">
      <c r="A8" s="3"/>
      <c r="B8" s="3"/>
      <c r="C8" s="4"/>
      <c r="D8" s="157">
        <v>6</v>
      </c>
      <c r="E8" s="7" t="s">
        <v>18</v>
      </c>
      <c r="F8" s="153" t="s">
        <v>169</v>
      </c>
      <c r="G8" s="92" t="s">
        <v>448</v>
      </c>
      <c r="H8" s="76" t="s">
        <v>170</v>
      </c>
      <c r="I8" s="77" t="s">
        <v>449</v>
      </c>
      <c r="J8" s="78"/>
      <c r="K8" s="182">
        <v>29084</v>
      </c>
      <c r="L8" s="183">
        <v>42</v>
      </c>
      <c r="M8" s="183">
        <v>18</v>
      </c>
      <c r="N8" s="183">
        <v>13</v>
      </c>
      <c r="O8" s="183">
        <v>12</v>
      </c>
      <c r="P8" s="72" t="s">
        <v>506</v>
      </c>
      <c r="Q8" s="183" t="s">
        <v>38</v>
      </c>
      <c r="R8" s="183">
        <v>2020</v>
      </c>
      <c r="S8" s="184"/>
      <c r="T8" s="84" t="s">
        <v>525</v>
      </c>
      <c r="U8" s="186" t="s">
        <v>513</v>
      </c>
      <c r="V8" s="185" t="s">
        <v>506</v>
      </c>
      <c r="W8" s="185"/>
      <c r="X8" s="185"/>
      <c r="Y8" s="185"/>
      <c r="Z8" s="186" t="s">
        <v>514</v>
      </c>
      <c r="AA8" s="185"/>
      <c r="AB8" s="186"/>
      <c r="AC8" s="185"/>
      <c r="AD8" s="187"/>
      <c r="AE8" s="186" t="s">
        <v>515</v>
      </c>
      <c r="AF8" s="187"/>
    </row>
    <row r="9" spans="1:32" s="2" customFormat="1" ht="24" customHeight="1" x14ac:dyDescent="0.25">
      <c r="A9" s="3"/>
      <c r="B9" s="3"/>
      <c r="C9" s="4"/>
      <c r="D9" s="157">
        <v>7</v>
      </c>
      <c r="E9" s="7" t="s">
        <v>18</v>
      </c>
      <c r="F9" s="153" t="s">
        <v>169</v>
      </c>
      <c r="G9" s="92" t="s">
        <v>414</v>
      </c>
      <c r="H9" s="76" t="s">
        <v>170</v>
      </c>
      <c r="I9" s="93" t="s">
        <v>415</v>
      </c>
      <c r="J9" s="93" t="s">
        <v>32</v>
      </c>
      <c r="K9" s="154" t="s">
        <v>416</v>
      </c>
      <c r="L9" s="155">
        <v>48</v>
      </c>
      <c r="M9" s="127">
        <v>27</v>
      </c>
      <c r="N9" s="127">
        <v>27</v>
      </c>
      <c r="O9" s="82">
        <v>20</v>
      </c>
      <c r="P9" s="94" t="s">
        <v>506</v>
      </c>
      <c r="Q9" s="156" t="s">
        <v>38</v>
      </c>
      <c r="R9" s="82">
        <v>2021</v>
      </c>
      <c r="S9" s="95"/>
      <c r="T9" s="84" t="s">
        <v>525</v>
      </c>
      <c r="U9" s="116" t="s">
        <v>32</v>
      </c>
      <c r="V9" s="103"/>
      <c r="W9" s="103"/>
      <c r="X9" s="103"/>
      <c r="Y9" s="145"/>
      <c r="Z9" s="94"/>
      <c r="AA9" s="86"/>
      <c r="AB9" s="86"/>
      <c r="AC9" s="86"/>
      <c r="AD9" s="86"/>
      <c r="AE9" s="86"/>
      <c r="AF9" s="145"/>
    </row>
    <row r="10" spans="1:32" s="2" customFormat="1" ht="26.4" customHeight="1" x14ac:dyDescent="0.25">
      <c r="A10" s="3"/>
      <c r="B10" s="3"/>
      <c r="C10" s="4"/>
      <c r="D10" s="157">
        <v>8</v>
      </c>
      <c r="E10" s="7" t="s">
        <v>18</v>
      </c>
      <c r="F10" s="153" t="s">
        <v>169</v>
      </c>
      <c r="G10" s="92" t="s">
        <v>425</v>
      </c>
      <c r="H10" s="76" t="s">
        <v>170</v>
      </c>
      <c r="I10" s="93" t="s">
        <v>426</v>
      </c>
      <c r="J10" s="103" t="s">
        <v>180</v>
      </c>
      <c r="K10" s="154" t="s">
        <v>427</v>
      </c>
      <c r="L10" s="155">
        <v>41</v>
      </c>
      <c r="M10" s="81" t="s">
        <v>428</v>
      </c>
      <c r="N10" s="81" t="s">
        <v>428</v>
      </c>
      <c r="O10" s="81" t="s">
        <v>428</v>
      </c>
      <c r="P10" s="103" t="s">
        <v>506</v>
      </c>
      <c r="Q10" s="155" t="s">
        <v>173</v>
      </c>
      <c r="R10" s="103" t="s">
        <v>354</v>
      </c>
      <c r="S10" s="103"/>
      <c r="T10" s="84" t="s">
        <v>525</v>
      </c>
      <c r="U10" s="86" t="s">
        <v>180</v>
      </c>
      <c r="V10" s="103"/>
      <c r="W10" s="103"/>
      <c r="X10" s="103"/>
      <c r="Y10" s="145"/>
      <c r="Z10" s="86" t="s">
        <v>220</v>
      </c>
      <c r="AA10" s="86"/>
      <c r="AB10" s="86" t="s">
        <v>348</v>
      </c>
      <c r="AC10" s="86"/>
      <c r="AD10" s="86"/>
      <c r="AE10" s="86"/>
      <c r="AF10" s="145"/>
    </row>
    <row r="11" spans="1:32" s="2" customFormat="1" ht="25.2" customHeight="1" x14ac:dyDescent="0.25">
      <c r="A11" s="3"/>
      <c r="B11" s="3"/>
      <c r="C11" s="4"/>
      <c r="D11" s="157">
        <v>9</v>
      </c>
      <c r="E11" s="7" t="s">
        <v>18</v>
      </c>
      <c r="F11" s="153" t="s">
        <v>169</v>
      </c>
      <c r="G11" s="92" t="s">
        <v>442</v>
      </c>
      <c r="H11" s="76" t="s">
        <v>229</v>
      </c>
      <c r="I11" s="153" t="s">
        <v>171</v>
      </c>
      <c r="J11" s="94" t="s">
        <v>34</v>
      </c>
      <c r="K11" s="154" t="s">
        <v>443</v>
      </c>
      <c r="L11" s="155">
        <v>32</v>
      </c>
      <c r="M11" s="81" t="s">
        <v>444</v>
      </c>
      <c r="N11" s="81" t="s">
        <v>445</v>
      </c>
      <c r="O11" s="81" t="s">
        <v>445</v>
      </c>
      <c r="P11" s="86" t="s">
        <v>446</v>
      </c>
      <c r="Q11" s="114" t="s">
        <v>177</v>
      </c>
      <c r="R11" s="103" t="s">
        <v>354</v>
      </c>
      <c r="S11" s="86"/>
      <c r="T11" s="84" t="s">
        <v>525</v>
      </c>
      <c r="U11" s="86" t="s">
        <v>180</v>
      </c>
      <c r="V11" s="86"/>
      <c r="W11" s="86"/>
      <c r="X11" s="86"/>
      <c r="Y11" s="145"/>
      <c r="Z11" s="86" t="s">
        <v>220</v>
      </c>
      <c r="AA11" s="86"/>
      <c r="AB11" s="86" t="s">
        <v>348</v>
      </c>
      <c r="AC11" s="86" t="s">
        <v>447</v>
      </c>
      <c r="AD11" s="86"/>
      <c r="AE11" s="86"/>
      <c r="AF11" s="145"/>
    </row>
    <row r="12" spans="1:32" s="2" customFormat="1" ht="23.4" customHeight="1" x14ac:dyDescent="0.25">
      <c r="A12" s="3"/>
      <c r="B12" s="3"/>
      <c r="C12" s="4"/>
      <c r="D12" s="29">
        <v>10</v>
      </c>
      <c r="E12" s="7" t="s">
        <v>18</v>
      </c>
      <c r="F12" s="74" t="s">
        <v>169</v>
      </c>
      <c r="G12" s="88" t="s">
        <v>174</v>
      </c>
      <c r="H12" s="76" t="s">
        <v>170</v>
      </c>
      <c r="I12" s="77" t="s">
        <v>171</v>
      </c>
      <c r="J12" s="78" t="s">
        <v>72</v>
      </c>
      <c r="K12" s="79" t="s">
        <v>175</v>
      </c>
      <c r="L12" s="80">
        <v>25</v>
      </c>
      <c r="M12" s="81">
        <v>1</v>
      </c>
      <c r="N12" s="81">
        <v>1</v>
      </c>
      <c r="O12" s="78">
        <v>1</v>
      </c>
      <c r="P12" s="82" t="s">
        <v>176</v>
      </c>
      <c r="Q12" s="80" t="s">
        <v>177</v>
      </c>
      <c r="R12" s="78">
        <v>2023</v>
      </c>
      <c r="S12" s="89"/>
      <c r="T12" s="84" t="s">
        <v>525</v>
      </c>
      <c r="U12" s="83" t="s">
        <v>178</v>
      </c>
      <c r="V12" s="83"/>
      <c r="W12" s="85"/>
      <c r="X12" s="85"/>
      <c r="Y12" s="85"/>
      <c r="Z12" s="90"/>
      <c r="AA12" s="87"/>
      <c r="AB12" s="87"/>
      <c r="AC12" s="83"/>
      <c r="AD12" s="83"/>
      <c r="AE12" s="86"/>
      <c r="AF12" s="85"/>
    </row>
    <row r="13" spans="1:32" s="2" customFormat="1" ht="24" customHeight="1" x14ac:dyDescent="0.25">
      <c r="A13" s="3"/>
      <c r="B13" s="3"/>
      <c r="C13" s="4"/>
      <c r="D13" s="29">
        <v>11</v>
      </c>
      <c r="E13" s="7" t="s">
        <v>18</v>
      </c>
      <c r="F13" s="74" t="s">
        <v>169</v>
      </c>
      <c r="G13" s="75" t="s">
        <v>179</v>
      </c>
      <c r="H13" s="76" t="s">
        <v>170</v>
      </c>
      <c r="I13" s="77" t="s">
        <v>171</v>
      </c>
      <c r="J13" s="78" t="s">
        <v>180</v>
      </c>
      <c r="K13" s="79" t="s">
        <v>181</v>
      </c>
      <c r="L13" s="80">
        <v>52</v>
      </c>
      <c r="M13" s="81" t="s">
        <v>182</v>
      </c>
      <c r="N13" s="81" t="s">
        <v>182</v>
      </c>
      <c r="O13" s="78">
        <v>4</v>
      </c>
      <c r="P13" s="82" t="s">
        <v>183</v>
      </c>
      <c r="Q13" s="80" t="s">
        <v>177</v>
      </c>
      <c r="R13" s="91" t="s">
        <v>184</v>
      </c>
      <c r="S13" s="83"/>
      <c r="T13" s="84" t="s">
        <v>525</v>
      </c>
      <c r="U13" s="83" t="s">
        <v>185</v>
      </c>
      <c r="V13" s="83"/>
      <c r="W13" s="85"/>
      <c r="X13" s="85"/>
      <c r="Y13" s="85"/>
      <c r="Z13" s="90"/>
      <c r="AA13" s="87"/>
      <c r="AB13" s="86" t="s">
        <v>186</v>
      </c>
      <c r="AC13" s="83"/>
      <c r="AD13" s="83"/>
      <c r="AE13" s="86"/>
      <c r="AF13" s="85"/>
    </row>
    <row r="14" spans="1:32" s="2" customFormat="1" ht="25.8" customHeight="1" x14ac:dyDescent="0.25">
      <c r="A14" s="3"/>
      <c r="B14" s="3"/>
      <c r="C14" s="4"/>
      <c r="D14" s="29">
        <v>12</v>
      </c>
      <c r="E14" s="7" t="s">
        <v>18</v>
      </c>
      <c r="F14" s="153" t="s">
        <v>169</v>
      </c>
      <c r="G14" s="75" t="s">
        <v>429</v>
      </c>
      <c r="H14" s="76" t="s">
        <v>229</v>
      </c>
      <c r="I14" s="77" t="s">
        <v>171</v>
      </c>
      <c r="J14" s="93" t="s">
        <v>289</v>
      </c>
      <c r="K14" s="79" t="s">
        <v>430</v>
      </c>
      <c r="L14" s="80">
        <v>36</v>
      </c>
      <c r="M14" s="80">
        <v>16</v>
      </c>
      <c r="N14" s="142">
        <v>5</v>
      </c>
      <c r="O14" s="142">
        <v>5</v>
      </c>
      <c r="P14" s="94" t="s">
        <v>431</v>
      </c>
      <c r="Q14" s="80" t="s">
        <v>38</v>
      </c>
      <c r="R14" s="82">
        <v>2021</v>
      </c>
      <c r="S14" s="80" t="s">
        <v>432</v>
      </c>
      <c r="T14" s="84" t="s">
        <v>527</v>
      </c>
      <c r="U14" s="86" t="s">
        <v>289</v>
      </c>
      <c r="V14" s="86"/>
      <c r="W14" s="86"/>
      <c r="X14" s="86"/>
      <c r="Y14" s="145"/>
      <c r="Z14" s="94"/>
      <c r="AA14" s="86"/>
      <c r="AB14" s="86" t="s">
        <v>433</v>
      </c>
      <c r="AC14" s="86"/>
      <c r="AD14" s="82"/>
      <c r="AE14" s="86"/>
      <c r="AF14" s="151"/>
    </row>
    <row r="15" spans="1:32" s="2" customFormat="1" ht="28.2" customHeight="1" x14ac:dyDescent="0.25">
      <c r="A15" s="3"/>
      <c r="B15" s="3"/>
      <c r="C15" s="4"/>
      <c r="D15" s="29">
        <v>13</v>
      </c>
      <c r="E15" s="7" t="s">
        <v>18</v>
      </c>
      <c r="F15" s="74" t="s">
        <v>169</v>
      </c>
      <c r="G15" s="96" t="s">
        <v>192</v>
      </c>
      <c r="H15" s="76" t="s">
        <v>170</v>
      </c>
      <c r="I15" s="77" t="s">
        <v>171</v>
      </c>
      <c r="J15" s="93" t="s">
        <v>193</v>
      </c>
      <c r="K15" s="79" t="s">
        <v>194</v>
      </c>
      <c r="L15" s="80">
        <v>35</v>
      </c>
      <c r="M15" s="80" t="s">
        <v>195</v>
      </c>
      <c r="N15" s="81">
        <v>2</v>
      </c>
      <c r="O15" s="81">
        <v>2</v>
      </c>
      <c r="P15" s="94" t="s">
        <v>196</v>
      </c>
      <c r="Q15" s="80" t="s">
        <v>38</v>
      </c>
      <c r="R15" s="82">
        <v>2022</v>
      </c>
      <c r="S15" s="80" t="s">
        <v>432</v>
      </c>
      <c r="T15" s="84" t="s">
        <v>527</v>
      </c>
      <c r="U15" s="86" t="s">
        <v>197</v>
      </c>
      <c r="V15" s="83"/>
      <c r="W15" s="83"/>
      <c r="X15" s="83"/>
      <c r="Y15" s="83"/>
      <c r="Z15" s="90"/>
      <c r="AA15" s="83"/>
      <c r="AB15" s="86"/>
      <c r="AC15" s="83"/>
      <c r="AD15" s="85"/>
      <c r="AE15" s="86"/>
      <c r="AF15" s="85"/>
    </row>
    <row r="16" spans="1:32" s="2" customFormat="1" ht="25.8" customHeight="1" x14ac:dyDescent="0.3">
      <c r="A16" s="3"/>
      <c r="B16" s="3"/>
      <c r="C16" s="4"/>
      <c r="D16" s="232">
        <v>14</v>
      </c>
      <c r="E16" s="7" t="s">
        <v>18</v>
      </c>
      <c r="F16" s="74" t="s">
        <v>169</v>
      </c>
      <c r="G16" s="130" t="s">
        <v>247</v>
      </c>
      <c r="H16" s="76" t="s">
        <v>170</v>
      </c>
      <c r="I16" s="126" t="s">
        <v>171</v>
      </c>
      <c r="J16" s="117" t="s">
        <v>33</v>
      </c>
      <c r="K16" s="120" t="s">
        <v>248</v>
      </c>
      <c r="L16" s="121">
        <v>29</v>
      </c>
      <c r="M16" s="127">
        <v>3</v>
      </c>
      <c r="N16" s="127">
        <v>2</v>
      </c>
      <c r="O16" s="110">
        <v>0</v>
      </c>
      <c r="P16" s="82" t="s">
        <v>506</v>
      </c>
      <c r="Q16" s="155" t="s">
        <v>25</v>
      </c>
      <c r="R16" s="117"/>
      <c r="S16" s="97"/>
      <c r="T16" s="84" t="s">
        <v>525</v>
      </c>
      <c r="U16" s="116" t="s">
        <v>249</v>
      </c>
      <c r="V16" s="85"/>
      <c r="W16" s="85"/>
      <c r="X16" s="85"/>
      <c r="Y16" s="117"/>
      <c r="Z16" s="90"/>
      <c r="AA16" s="117"/>
      <c r="AB16" s="117"/>
      <c r="AC16" s="85"/>
      <c r="AD16" s="85"/>
      <c r="AE16" s="86"/>
      <c r="AF16" s="85"/>
    </row>
    <row r="17" spans="1:32" s="2" customFormat="1" ht="22.8" customHeight="1" x14ac:dyDescent="0.25">
      <c r="A17" s="5">
        <v>1</v>
      </c>
      <c r="B17" s="5" t="s">
        <v>18</v>
      </c>
      <c r="C17" s="6" t="s">
        <v>30</v>
      </c>
      <c r="D17" s="29">
        <v>15</v>
      </c>
      <c r="E17" s="7" t="s">
        <v>18</v>
      </c>
      <c r="F17" s="74" t="s">
        <v>169</v>
      </c>
      <c r="G17" s="75" t="s">
        <v>198</v>
      </c>
      <c r="H17" s="76" t="s">
        <v>170</v>
      </c>
      <c r="I17" s="77" t="s">
        <v>171</v>
      </c>
      <c r="J17" s="94" t="s">
        <v>199</v>
      </c>
      <c r="K17" s="79" t="s">
        <v>200</v>
      </c>
      <c r="L17" s="80">
        <v>30</v>
      </c>
      <c r="M17" s="81">
        <v>6</v>
      </c>
      <c r="N17" s="81">
        <v>6</v>
      </c>
      <c r="O17" s="81">
        <v>6</v>
      </c>
      <c r="P17" s="94" t="s">
        <v>201</v>
      </c>
      <c r="Q17" s="80" t="s">
        <v>38</v>
      </c>
      <c r="R17" s="91" t="s">
        <v>202</v>
      </c>
      <c r="S17" s="97"/>
      <c r="T17" s="84" t="s">
        <v>120</v>
      </c>
      <c r="U17" s="86" t="s">
        <v>199</v>
      </c>
      <c r="V17" s="83"/>
      <c r="W17" s="83"/>
      <c r="X17" s="83"/>
      <c r="Y17" s="83"/>
      <c r="Z17" s="90"/>
      <c r="AA17" s="83"/>
      <c r="AB17" s="86" t="s">
        <v>203</v>
      </c>
      <c r="AC17" s="83"/>
      <c r="AD17" s="85"/>
      <c r="AE17" s="86"/>
      <c r="AF17" s="85"/>
    </row>
    <row r="18" spans="1:32" s="2" customFormat="1" ht="27.6" customHeight="1" x14ac:dyDescent="0.3">
      <c r="A18" s="5">
        <v>2</v>
      </c>
      <c r="B18" s="5" t="s">
        <v>18</v>
      </c>
      <c r="C18" s="6" t="s">
        <v>30</v>
      </c>
      <c r="D18" s="232">
        <v>16</v>
      </c>
      <c r="E18" s="7" t="s">
        <v>18</v>
      </c>
      <c r="F18" s="74" t="s">
        <v>169</v>
      </c>
      <c r="G18" s="96" t="s">
        <v>209</v>
      </c>
      <c r="H18" s="76" t="s">
        <v>170</v>
      </c>
      <c r="I18" s="77" t="s">
        <v>171</v>
      </c>
      <c r="J18" s="94" t="s">
        <v>193</v>
      </c>
      <c r="K18" s="79" t="s">
        <v>210</v>
      </c>
      <c r="L18" s="80">
        <v>34</v>
      </c>
      <c r="M18" s="81" t="s">
        <v>211</v>
      </c>
      <c r="N18" s="81" t="s">
        <v>211</v>
      </c>
      <c r="O18" s="106">
        <v>1</v>
      </c>
      <c r="P18" s="94" t="s">
        <v>212</v>
      </c>
      <c r="Q18" s="80" t="s">
        <v>25</v>
      </c>
      <c r="R18" s="103"/>
      <c r="S18" s="97"/>
      <c r="T18" s="84" t="s">
        <v>525</v>
      </c>
      <c r="U18" s="86" t="s">
        <v>197</v>
      </c>
      <c r="V18" s="83"/>
      <c r="W18" s="83"/>
      <c r="X18" s="83"/>
      <c r="Y18" s="83"/>
      <c r="Z18" s="90"/>
      <c r="AA18" s="83"/>
      <c r="AB18" s="86" t="s">
        <v>213</v>
      </c>
      <c r="AC18" s="83"/>
      <c r="AD18" s="85"/>
      <c r="AE18" s="86"/>
      <c r="AF18" s="85"/>
    </row>
    <row r="19" spans="1:32" s="2" customFormat="1" ht="21.6" customHeight="1" x14ac:dyDescent="0.3">
      <c r="A19" s="5"/>
      <c r="B19" s="5"/>
      <c r="C19" s="6"/>
      <c r="D19" s="232">
        <v>17</v>
      </c>
      <c r="E19" s="7" t="s">
        <v>18</v>
      </c>
      <c r="F19" s="74" t="s">
        <v>169</v>
      </c>
      <c r="G19" s="107" t="s">
        <v>214</v>
      </c>
      <c r="H19" s="76" t="s">
        <v>170</v>
      </c>
      <c r="I19" s="77" t="s">
        <v>171</v>
      </c>
      <c r="J19" s="94" t="s">
        <v>71</v>
      </c>
      <c r="K19" s="79" t="s">
        <v>215</v>
      </c>
      <c r="L19" s="80">
        <v>30</v>
      </c>
      <c r="M19" s="80" t="s">
        <v>216</v>
      </c>
      <c r="N19" s="108">
        <v>6</v>
      </c>
      <c r="O19" s="108">
        <v>6</v>
      </c>
      <c r="P19" s="94" t="s">
        <v>217</v>
      </c>
      <c r="Q19" s="80" t="s">
        <v>177</v>
      </c>
      <c r="R19" s="103" t="s">
        <v>218</v>
      </c>
      <c r="S19" s="97"/>
      <c r="T19" s="97" t="s">
        <v>528</v>
      </c>
      <c r="U19" s="86" t="s">
        <v>219</v>
      </c>
      <c r="V19" s="83"/>
      <c r="W19" s="83"/>
      <c r="X19" s="83"/>
      <c r="Y19" s="83"/>
      <c r="Z19" s="86" t="s">
        <v>220</v>
      </c>
      <c r="AA19" s="83"/>
      <c r="AB19" s="86" t="s">
        <v>203</v>
      </c>
      <c r="AC19" s="109" t="s">
        <v>221</v>
      </c>
      <c r="AD19" s="85"/>
      <c r="AE19" s="86"/>
      <c r="AF19" s="85"/>
    </row>
    <row r="20" spans="1:32" s="2" customFormat="1" ht="22.2" customHeight="1" x14ac:dyDescent="0.3">
      <c r="A20" s="5">
        <v>3</v>
      </c>
      <c r="B20" s="5" t="s">
        <v>18</v>
      </c>
      <c r="C20" s="6" t="s">
        <v>30</v>
      </c>
      <c r="D20" s="232">
        <v>18</v>
      </c>
      <c r="E20" s="7" t="s">
        <v>18</v>
      </c>
      <c r="F20" s="74" t="s">
        <v>169</v>
      </c>
      <c r="G20" s="75" t="s">
        <v>222</v>
      </c>
      <c r="H20" s="76" t="s">
        <v>170</v>
      </c>
      <c r="I20" s="77" t="s">
        <v>223</v>
      </c>
      <c r="J20" s="94"/>
      <c r="K20" s="79" t="s">
        <v>224</v>
      </c>
      <c r="L20" s="80">
        <v>33</v>
      </c>
      <c r="M20" s="80" t="s">
        <v>225</v>
      </c>
      <c r="N20" s="81">
        <v>2</v>
      </c>
      <c r="O20" s="81">
        <v>2</v>
      </c>
      <c r="P20" s="94" t="s">
        <v>226</v>
      </c>
      <c r="Q20" s="80" t="s">
        <v>25</v>
      </c>
      <c r="R20" s="103"/>
      <c r="S20" s="97"/>
      <c r="T20" s="84" t="s">
        <v>525</v>
      </c>
      <c r="U20" s="86" t="s">
        <v>227</v>
      </c>
      <c r="V20" s="86"/>
      <c r="W20" s="83"/>
      <c r="X20" s="83"/>
      <c r="Y20" s="83"/>
      <c r="Z20" s="90"/>
      <c r="AA20" s="83"/>
      <c r="AB20" s="86"/>
      <c r="AC20" s="83"/>
      <c r="AD20" s="85"/>
      <c r="AE20" s="86"/>
      <c r="AF20" s="85"/>
    </row>
    <row r="21" spans="1:32" s="2" customFormat="1" ht="25.8" customHeight="1" x14ac:dyDescent="0.3">
      <c r="A21" s="5">
        <v>4</v>
      </c>
      <c r="B21" s="5" t="s">
        <v>18</v>
      </c>
      <c r="C21" s="6" t="s">
        <v>30</v>
      </c>
      <c r="D21" s="232">
        <v>19</v>
      </c>
      <c r="E21" s="7" t="s">
        <v>18</v>
      </c>
      <c r="F21" s="153" t="s">
        <v>169</v>
      </c>
      <c r="G21" s="191" t="s">
        <v>491</v>
      </c>
      <c r="H21" s="24" t="s">
        <v>170</v>
      </c>
      <c r="I21" s="233" t="s">
        <v>451</v>
      </c>
      <c r="J21" s="24" t="s">
        <v>451</v>
      </c>
      <c r="K21" s="27">
        <v>37523</v>
      </c>
      <c r="L21" s="36">
        <v>24</v>
      </c>
      <c r="M21" s="24" t="s">
        <v>453</v>
      </c>
      <c r="N21" s="37" t="s">
        <v>453</v>
      </c>
      <c r="O21" s="24" t="s">
        <v>453</v>
      </c>
      <c r="P21" s="24" t="s">
        <v>506</v>
      </c>
      <c r="Q21" s="25" t="s">
        <v>25</v>
      </c>
      <c r="R21" s="24"/>
      <c r="S21" s="24"/>
      <c r="T21" s="84" t="s">
        <v>529</v>
      </c>
      <c r="U21" s="86"/>
      <c r="V21" s="86"/>
      <c r="W21" s="83"/>
      <c r="X21" s="83"/>
      <c r="Y21" s="83"/>
      <c r="Z21" s="90"/>
      <c r="AA21" s="83"/>
      <c r="AB21" s="86"/>
      <c r="AC21" s="83"/>
      <c r="AD21" s="85"/>
      <c r="AE21" s="86"/>
      <c r="AF21" s="85"/>
    </row>
    <row r="22" spans="1:32" s="2" customFormat="1" ht="21.6" customHeight="1" x14ac:dyDescent="0.3">
      <c r="A22" s="5"/>
      <c r="B22" s="5"/>
      <c r="C22" s="6"/>
      <c r="D22" s="232">
        <v>20</v>
      </c>
      <c r="E22" s="7" t="s">
        <v>18</v>
      </c>
      <c r="F22" s="74" t="s">
        <v>169</v>
      </c>
      <c r="G22" s="75" t="s">
        <v>228</v>
      </c>
      <c r="H22" s="76" t="s">
        <v>229</v>
      </c>
      <c r="I22" s="77" t="s">
        <v>171</v>
      </c>
      <c r="J22" s="94" t="s">
        <v>72</v>
      </c>
      <c r="K22" s="79" t="s">
        <v>230</v>
      </c>
      <c r="L22" s="80">
        <v>23</v>
      </c>
      <c r="M22" s="80">
        <v>0</v>
      </c>
      <c r="N22" s="80">
        <v>0</v>
      </c>
      <c r="O22" s="106">
        <v>0</v>
      </c>
      <c r="P22" s="94" t="s">
        <v>506</v>
      </c>
      <c r="Q22" s="80" t="s">
        <v>25</v>
      </c>
      <c r="R22" s="103"/>
      <c r="S22" s="97"/>
      <c r="T22" s="84" t="s">
        <v>525</v>
      </c>
      <c r="U22" s="86" t="s">
        <v>231</v>
      </c>
      <c r="V22" s="83"/>
      <c r="W22" s="83"/>
      <c r="X22" s="83"/>
      <c r="Y22" s="83"/>
      <c r="Z22" s="90"/>
      <c r="AA22" s="83"/>
      <c r="AB22" s="86"/>
      <c r="AC22" s="83"/>
      <c r="AD22" s="85"/>
      <c r="AE22" s="86"/>
      <c r="AF22" s="85"/>
    </row>
    <row r="23" spans="1:32" s="2" customFormat="1" ht="27" customHeight="1" x14ac:dyDescent="0.3">
      <c r="A23" s="5"/>
      <c r="B23" s="5"/>
      <c r="C23" s="6"/>
      <c r="D23" s="232">
        <v>21</v>
      </c>
      <c r="E23" s="7" t="s">
        <v>18</v>
      </c>
      <c r="F23" s="74" t="s">
        <v>169</v>
      </c>
      <c r="G23" s="96" t="s">
        <v>232</v>
      </c>
      <c r="H23" s="76" t="s">
        <v>170</v>
      </c>
      <c r="I23" s="77" t="s">
        <v>171</v>
      </c>
      <c r="J23" s="110" t="s">
        <v>37</v>
      </c>
      <c r="K23" s="111" t="s">
        <v>233</v>
      </c>
      <c r="L23" s="112">
        <v>67</v>
      </c>
      <c r="M23" s="81">
        <v>41</v>
      </c>
      <c r="N23" s="81">
        <v>41</v>
      </c>
      <c r="O23" s="113">
        <v>2</v>
      </c>
      <c r="P23" s="82" t="s">
        <v>506</v>
      </c>
      <c r="Q23" s="114" t="s">
        <v>177</v>
      </c>
      <c r="R23" s="115">
        <v>2022</v>
      </c>
      <c r="S23" s="97"/>
      <c r="T23" s="84" t="s">
        <v>526</v>
      </c>
      <c r="U23" s="116" t="s">
        <v>234</v>
      </c>
      <c r="V23" s="85"/>
      <c r="W23" s="85"/>
      <c r="X23" s="85"/>
      <c r="Y23" s="117"/>
      <c r="Z23" s="90"/>
      <c r="AA23" s="115"/>
      <c r="AB23" s="115"/>
      <c r="AC23" s="85"/>
      <c r="AD23" s="85"/>
      <c r="AE23" s="86"/>
      <c r="AF23" s="85"/>
    </row>
    <row r="24" spans="1:32" s="2" customFormat="1" ht="24.6" customHeight="1" x14ac:dyDescent="0.3">
      <c r="A24" s="5">
        <v>5</v>
      </c>
      <c r="B24" s="5" t="s">
        <v>18</v>
      </c>
      <c r="C24" s="6" t="s">
        <v>30</v>
      </c>
      <c r="D24" s="232">
        <v>22</v>
      </c>
      <c r="E24" s="7" t="s">
        <v>18</v>
      </c>
      <c r="F24" s="74" t="s">
        <v>169</v>
      </c>
      <c r="G24" s="75" t="s">
        <v>239</v>
      </c>
      <c r="H24" s="76" t="s">
        <v>229</v>
      </c>
      <c r="I24" s="77" t="s">
        <v>171</v>
      </c>
      <c r="J24" s="117" t="s">
        <v>240</v>
      </c>
      <c r="K24" s="120" t="s">
        <v>241</v>
      </c>
      <c r="L24" s="121">
        <v>29</v>
      </c>
      <c r="M24" s="81">
        <v>4</v>
      </c>
      <c r="N24" s="81">
        <v>3</v>
      </c>
      <c r="O24" s="81">
        <v>3</v>
      </c>
      <c r="P24" s="82" t="s">
        <v>242</v>
      </c>
      <c r="Q24" s="224" t="s">
        <v>25</v>
      </c>
      <c r="R24" s="123"/>
      <c r="S24" s="97"/>
      <c r="T24" s="84" t="s">
        <v>525</v>
      </c>
      <c r="U24" s="124" t="s">
        <v>73</v>
      </c>
      <c r="V24" s="85"/>
      <c r="W24" s="85"/>
      <c r="X24" s="85"/>
      <c r="Y24" s="125"/>
      <c r="Z24" s="90"/>
      <c r="AA24" s="125"/>
      <c r="AB24" s="125"/>
      <c r="AC24" s="85" t="s">
        <v>243</v>
      </c>
      <c r="AD24" s="85"/>
      <c r="AE24" s="86"/>
      <c r="AF24" s="85"/>
    </row>
    <row r="25" spans="1:32" s="2" customFormat="1" ht="16.2" customHeight="1" x14ac:dyDescent="0.3">
      <c r="A25" s="5"/>
      <c r="B25" s="5"/>
      <c r="C25" s="6"/>
      <c r="D25" s="1">
        <v>23</v>
      </c>
      <c r="E25" s="7" t="s">
        <v>18</v>
      </c>
      <c r="F25" s="74" t="s">
        <v>169</v>
      </c>
      <c r="G25" s="75" t="s">
        <v>793</v>
      </c>
      <c r="H25" s="76" t="s">
        <v>170</v>
      </c>
      <c r="I25" s="77" t="s">
        <v>171</v>
      </c>
      <c r="J25" s="78" t="s">
        <v>180</v>
      </c>
      <c r="K25" s="120"/>
      <c r="L25" s="121"/>
      <c r="M25" s="81"/>
      <c r="N25" s="81"/>
      <c r="O25" s="231"/>
      <c r="P25" s="82"/>
      <c r="Q25" s="224"/>
      <c r="R25" s="123"/>
      <c r="S25" s="97"/>
      <c r="T25" s="84"/>
      <c r="U25" s="124"/>
      <c r="V25" s="85"/>
      <c r="W25" s="85"/>
      <c r="X25" s="85"/>
      <c r="Y25" s="125"/>
      <c r="Z25" s="90"/>
      <c r="AA25" s="125"/>
      <c r="AB25" s="125"/>
      <c r="AC25" s="85"/>
      <c r="AD25" s="85"/>
      <c r="AE25" s="86"/>
      <c r="AF25" s="85"/>
    </row>
    <row r="26" spans="1:32" s="2" customFormat="1" ht="16.2" customHeight="1" x14ac:dyDescent="0.3">
      <c r="A26" s="5"/>
      <c r="B26" s="5"/>
      <c r="C26" s="6"/>
      <c r="D26" s="1">
        <v>24</v>
      </c>
      <c r="E26" s="7" t="s">
        <v>18</v>
      </c>
      <c r="F26" s="74" t="s">
        <v>169</v>
      </c>
      <c r="G26" s="75" t="s">
        <v>244</v>
      </c>
      <c r="H26" s="76" t="s">
        <v>170</v>
      </c>
      <c r="I26" s="126" t="s">
        <v>171</v>
      </c>
      <c r="J26" s="125" t="s">
        <v>193</v>
      </c>
      <c r="K26" s="120" t="s">
        <v>245</v>
      </c>
      <c r="L26" s="121">
        <v>51</v>
      </c>
      <c r="M26" s="127">
        <v>25</v>
      </c>
      <c r="N26" s="127">
        <v>23</v>
      </c>
      <c r="O26" s="128">
        <v>19</v>
      </c>
      <c r="P26" s="82" t="s">
        <v>246</v>
      </c>
      <c r="Q26" s="155" t="s">
        <v>38</v>
      </c>
      <c r="R26" s="125">
        <v>2022</v>
      </c>
      <c r="S26" s="97"/>
      <c r="T26" s="84" t="s">
        <v>525</v>
      </c>
      <c r="U26" s="129" t="s">
        <v>197</v>
      </c>
      <c r="V26" s="85"/>
      <c r="W26" s="85"/>
      <c r="X26" s="85"/>
      <c r="Y26" s="125"/>
      <c r="Z26" s="86" t="s">
        <v>220</v>
      </c>
      <c r="AA26" s="125"/>
      <c r="AB26" s="117" t="s">
        <v>238</v>
      </c>
      <c r="AC26" s="85"/>
      <c r="AD26" s="85"/>
      <c r="AE26" s="86"/>
      <c r="AF26" s="85"/>
    </row>
    <row r="27" spans="1:32" s="2" customFormat="1" ht="24.6" customHeight="1" x14ac:dyDescent="0.3">
      <c r="A27" s="5">
        <v>6</v>
      </c>
      <c r="B27" s="5" t="s">
        <v>18</v>
      </c>
      <c r="C27" s="6" t="s">
        <v>30</v>
      </c>
      <c r="D27" s="1">
        <v>25</v>
      </c>
      <c r="E27" s="7" t="s">
        <v>18</v>
      </c>
      <c r="F27" s="74" t="s">
        <v>169</v>
      </c>
      <c r="G27" s="130" t="s">
        <v>250</v>
      </c>
      <c r="H27" s="76" t="s">
        <v>170</v>
      </c>
      <c r="I27" s="126" t="s">
        <v>171</v>
      </c>
      <c r="J27" s="78" t="s">
        <v>37</v>
      </c>
      <c r="K27" s="120" t="s">
        <v>251</v>
      </c>
      <c r="L27" s="121">
        <v>32</v>
      </c>
      <c r="M27" s="127">
        <v>9</v>
      </c>
      <c r="N27" s="127">
        <v>9</v>
      </c>
      <c r="O27" s="127">
        <v>9</v>
      </c>
      <c r="P27" s="82" t="s">
        <v>252</v>
      </c>
      <c r="Q27" s="155" t="s">
        <v>38</v>
      </c>
      <c r="R27" s="78">
        <v>2018</v>
      </c>
      <c r="S27" s="121"/>
      <c r="T27" s="84" t="s">
        <v>525</v>
      </c>
      <c r="U27" s="86" t="s">
        <v>253</v>
      </c>
      <c r="V27" s="83"/>
      <c r="W27" s="85"/>
      <c r="X27" s="85"/>
      <c r="Y27" s="85"/>
      <c r="Z27" s="90"/>
      <c r="AA27" s="87"/>
      <c r="AB27" s="87"/>
      <c r="AC27" s="83"/>
      <c r="AD27" s="83"/>
      <c r="AE27" s="86"/>
      <c r="AF27" s="85"/>
    </row>
    <row r="28" spans="1:32" ht="25.2" customHeight="1" x14ac:dyDescent="0.3">
      <c r="D28" s="1">
        <v>26</v>
      </c>
      <c r="E28" s="7" t="s">
        <v>18</v>
      </c>
      <c r="F28" s="74" t="s">
        <v>169</v>
      </c>
      <c r="G28" s="75" t="s">
        <v>254</v>
      </c>
      <c r="H28" s="76" t="s">
        <v>170</v>
      </c>
      <c r="I28" s="126" t="s">
        <v>171</v>
      </c>
      <c r="J28" s="78" t="s">
        <v>32</v>
      </c>
      <c r="K28" s="120" t="s">
        <v>255</v>
      </c>
      <c r="L28" s="121">
        <v>25</v>
      </c>
      <c r="M28" s="121" t="s">
        <v>256</v>
      </c>
      <c r="N28" s="121" t="s">
        <v>256</v>
      </c>
      <c r="O28" s="76" t="s">
        <v>257</v>
      </c>
      <c r="P28" s="82" t="s">
        <v>506</v>
      </c>
      <c r="Q28" s="156" t="s">
        <v>25</v>
      </c>
      <c r="R28" s="76"/>
      <c r="S28" s="97"/>
      <c r="T28" s="84" t="s">
        <v>525</v>
      </c>
      <c r="U28" s="86" t="s">
        <v>258</v>
      </c>
      <c r="V28" s="83"/>
      <c r="W28" s="85"/>
      <c r="X28" s="85"/>
      <c r="Y28" s="85"/>
      <c r="Z28" s="86" t="s">
        <v>220</v>
      </c>
      <c r="AA28" s="132"/>
      <c r="AB28" s="132"/>
      <c r="AC28" s="83"/>
      <c r="AD28" s="83"/>
      <c r="AE28" s="86"/>
      <c r="AF28" s="85"/>
    </row>
    <row r="29" spans="1:32" ht="23.4" customHeight="1" x14ac:dyDescent="0.3">
      <c r="D29" s="157">
        <v>27</v>
      </c>
      <c r="E29" s="7" t="s">
        <v>18</v>
      </c>
      <c r="F29" s="153" t="s">
        <v>169</v>
      </c>
      <c r="G29" s="92" t="s">
        <v>417</v>
      </c>
      <c r="H29" s="76" t="s">
        <v>170</v>
      </c>
      <c r="I29" s="153" t="s">
        <v>418</v>
      </c>
      <c r="J29" s="78" t="s">
        <v>180</v>
      </c>
      <c r="K29" s="154" t="s">
        <v>419</v>
      </c>
      <c r="L29" s="155">
        <v>46</v>
      </c>
      <c r="M29" s="155" t="s">
        <v>420</v>
      </c>
      <c r="N29" s="81" t="s">
        <v>421</v>
      </c>
      <c r="O29" s="78" t="s">
        <v>422</v>
      </c>
      <c r="P29" s="82" t="s">
        <v>423</v>
      </c>
      <c r="Q29" s="114" t="s">
        <v>177</v>
      </c>
      <c r="R29" s="78">
        <v>2018</v>
      </c>
      <c r="S29" s="97"/>
      <c r="T29" s="84" t="s">
        <v>525</v>
      </c>
      <c r="U29" s="78" t="s">
        <v>185</v>
      </c>
      <c r="V29" s="78"/>
      <c r="W29" s="82"/>
      <c r="X29" s="82"/>
      <c r="Y29" s="151"/>
      <c r="Z29" s="94"/>
      <c r="AA29" s="117"/>
      <c r="AB29" s="86" t="s">
        <v>424</v>
      </c>
      <c r="AC29" s="86"/>
      <c r="AD29" s="86"/>
      <c r="AE29" s="86"/>
      <c r="AF29" s="151"/>
    </row>
    <row r="30" spans="1:32" ht="25.8" customHeight="1" x14ac:dyDescent="0.3">
      <c r="D30" s="1">
        <v>28</v>
      </c>
      <c r="E30" s="7" t="s">
        <v>18</v>
      </c>
      <c r="F30" s="74" t="s">
        <v>169</v>
      </c>
      <c r="G30" s="75" t="s">
        <v>259</v>
      </c>
      <c r="H30" s="76" t="s">
        <v>170</v>
      </c>
      <c r="I30" s="126" t="s">
        <v>171</v>
      </c>
      <c r="J30" s="93" t="s">
        <v>73</v>
      </c>
      <c r="K30" s="120" t="s">
        <v>260</v>
      </c>
      <c r="L30" s="121">
        <v>28</v>
      </c>
      <c r="M30" s="133">
        <v>3</v>
      </c>
      <c r="N30" s="133">
        <v>3</v>
      </c>
      <c r="O30" s="82">
        <v>2</v>
      </c>
      <c r="P30" s="94" t="s">
        <v>261</v>
      </c>
      <c r="Q30" s="156" t="s">
        <v>25</v>
      </c>
      <c r="R30" s="103"/>
      <c r="S30" s="103"/>
      <c r="T30" s="84" t="s">
        <v>525</v>
      </c>
      <c r="U30" s="116" t="s">
        <v>262</v>
      </c>
      <c r="V30" s="103"/>
      <c r="W30" s="103"/>
      <c r="X30" s="103"/>
      <c r="Y30" s="86"/>
      <c r="Z30" s="90"/>
      <c r="AA30" s="86"/>
      <c r="AB30" s="86" t="s">
        <v>263</v>
      </c>
      <c r="AC30" s="86"/>
      <c r="AD30" s="86"/>
      <c r="AE30" s="86"/>
      <c r="AF30" s="86"/>
    </row>
    <row r="31" spans="1:32" ht="19.2" customHeight="1" x14ac:dyDescent="0.3">
      <c r="D31" s="1">
        <v>29</v>
      </c>
      <c r="E31" s="7" t="s">
        <v>18</v>
      </c>
      <c r="F31" s="74" t="s">
        <v>169</v>
      </c>
      <c r="G31" s="75" t="s">
        <v>264</v>
      </c>
      <c r="H31" s="76" t="s">
        <v>170</v>
      </c>
      <c r="I31" s="126" t="s">
        <v>171</v>
      </c>
      <c r="J31" s="93" t="s">
        <v>199</v>
      </c>
      <c r="K31" s="120" t="s">
        <v>265</v>
      </c>
      <c r="L31" s="121">
        <v>29</v>
      </c>
      <c r="M31" s="127">
        <v>6</v>
      </c>
      <c r="N31" s="127">
        <v>6</v>
      </c>
      <c r="O31" s="127">
        <v>6</v>
      </c>
      <c r="P31" s="94" t="s">
        <v>266</v>
      </c>
      <c r="Q31" s="156" t="s">
        <v>38</v>
      </c>
      <c r="R31" s="82">
        <v>2021</v>
      </c>
      <c r="S31" s="95"/>
      <c r="T31" s="84" t="s">
        <v>525</v>
      </c>
      <c r="U31" s="116" t="s">
        <v>199</v>
      </c>
      <c r="V31" s="103"/>
      <c r="W31" s="103"/>
      <c r="X31" s="103"/>
      <c r="Y31" s="86"/>
      <c r="Z31" s="90"/>
      <c r="AA31" s="86"/>
      <c r="AB31" s="86" t="s">
        <v>267</v>
      </c>
      <c r="AC31" s="86"/>
      <c r="AD31" s="86"/>
      <c r="AE31" s="86"/>
      <c r="AF31" s="86"/>
    </row>
    <row r="32" spans="1:32" ht="19.2" customHeight="1" x14ac:dyDescent="0.3">
      <c r="D32" s="1">
        <v>30</v>
      </c>
      <c r="E32" s="7" t="s">
        <v>18</v>
      </c>
      <c r="F32" s="153" t="s">
        <v>169</v>
      </c>
      <c r="G32" s="98" t="s">
        <v>516</v>
      </c>
      <c r="H32" s="94" t="s">
        <v>170</v>
      </c>
      <c r="I32" s="86" t="s">
        <v>517</v>
      </c>
      <c r="J32" s="103" t="s">
        <v>227</v>
      </c>
      <c r="K32" s="188" t="s">
        <v>518</v>
      </c>
      <c r="L32" s="189" t="s">
        <v>519</v>
      </c>
      <c r="M32" s="103" t="s">
        <v>520</v>
      </c>
      <c r="N32" s="190" t="s">
        <v>521</v>
      </c>
      <c r="O32" s="103" t="s">
        <v>522</v>
      </c>
      <c r="P32" s="103" t="s">
        <v>506</v>
      </c>
      <c r="Q32" s="104" t="s">
        <v>25</v>
      </c>
      <c r="R32" s="103"/>
      <c r="S32" s="103"/>
      <c r="T32" s="84" t="s">
        <v>525</v>
      </c>
      <c r="U32" s="86" t="s">
        <v>523</v>
      </c>
      <c r="V32" s="103"/>
      <c r="W32" s="103"/>
      <c r="X32" s="103"/>
      <c r="Y32" s="86"/>
      <c r="Z32" s="86"/>
      <c r="AA32" s="86"/>
      <c r="AB32" s="86"/>
      <c r="AC32" s="86" t="s">
        <v>524</v>
      </c>
      <c r="AD32" s="86"/>
      <c r="AE32" s="86"/>
      <c r="AF32" s="86"/>
    </row>
    <row r="33" spans="4:32" ht="25.2" customHeight="1" x14ac:dyDescent="0.3">
      <c r="D33" s="1">
        <v>31</v>
      </c>
      <c r="E33" s="7" t="s">
        <v>18</v>
      </c>
      <c r="F33" s="74" t="s">
        <v>169</v>
      </c>
      <c r="G33" s="75" t="s">
        <v>272</v>
      </c>
      <c r="H33" s="76" t="s">
        <v>170</v>
      </c>
      <c r="I33" s="126" t="s">
        <v>171</v>
      </c>
      <c r="J33" s="94" t="s">
        <v>273</v>
      </c>
      <c r="K33" s="120" t="s">
        <v>274</v>
      </c>
      <c r="L33" s="121">
        <v>27</v>
      </c>
      <c r="M33" s="127">
        <v>2</v>
      </c>
      <c r="N33" s="127">
        <v>1</v>
      </c>
      <c r="O33" s="127" t="s">
        <v>275</v>
      </c>
      <c r="P33" s="94" t="s">
        <v>506</v>
      </c>
      <c r="Q33" s="156" t="s">
        <v>25</v>
      </c>
      <c r="R33" s="134"/>
      <c r="S33" s="97"/>
      <c r="T33" s="84" t="s">
        <v>525</v>
      </c>
      <c r="U33" s="116" t="s">
        <v>276</v>
      </c>
      <c r="V33" s="103"/>
      <c r="W33" s="103"/>
      <c r="X33" s="103"/>
      <c r="Y33" s="86"/>
      <c r="Z33" s="90"/>
      <c r="AA33" s="86"/>
      <c r="AB33" s="86"/>
      <c r="AC33" s="86"/>
      <c r="AD33" s="86"/>
      <c r="AE33" s="86"/>
      <c r="AF33" s="86"/>
    </row>
    <row r="34" spans="4:32" ht="22.8" customHeight="1" x14ac:dyDescent="0.3">
      <c r="D34" s="1">
        <v>32</v>
      </c>
      <c r="E34" s="7" t="s">
        <v>18</v>
      </c>
      <c r="F34" s="74" t="s">
        <v>169</v>
      </c>
      <c r="G34" s="147" t="s">
        <v>394</v>
      </c>
      <c r="H34" s="148" t="s">
        <v>170</v>
      </c>
      <c r="I34" s="147" t="s">
        <v>395</v>
      </c>
      <c r="J34" s="147" t="s">
        <v>75</v>
      </c>
      <c r="K34" s="149">
        <v>32165</v>
      </c>
      <c r="L34" s="150">
        <v>34</v>
      </c>
      <c r="M34" s="150">
        <v>11</v>
      </c>
      <c r="N34" s="150">
        <v>9</v>
      </c>
      <c r="O34" s="150" t="s">
        <v>396</v>
      </c>
      <c r="P34" s="148" t="s">
        <v>506</v>
      </c>
      <c r="Q34" s="225" t="s">
        <v>25</v>
      </c>
      <c r="R34" s="148"/>
      <c r="S34" s="148" t="s">
        <v>397</v>
      </c>
      <c r="T34" s="147" t="s">
        <v>398</v>
      </c>
      <c r="U34" s="148"/>
      <c r="V34" s="148"/>
      <c r="W34" s="148"/>
      <c r="X34" s="146"/>
      <c r="Y34" s="145"/>
      <c r="Z34" s="90"/>
      <c r="AA34" s="145"/>
      <c r="AB34" s="86"/>
      <c r="AC34" s="145"/>
      <c r="AD34" s="145"/>
      <c r="AE34" s="145"/>
      <c r="AF34" s="145"/>
    </row>
    <row r="35" spans="4:32" ht="21.6" customHeight="1" x14ac:dyDescent="0.3">
      <c r="D35" s="1">
        <v>33</v>
      </c>
      <c r="E35" s="7" t="s">
        <v>18</v>
      </c>
      <c r="F35" s="74" t="s">
        <v>169</v>
      </c>
      <c r="G35" s="75" t="s">
        <v>277</v>
      </c>
      <c r="H35" s="76" t="s">
        <v>170</v>
      </c>
      <c r="I35" s="126" t="s">
        <v>171</v>
      </c>
      <c r="J35" s="94" t="s">
        <v>227</v>
      </c>
      <c r="K35" s="120" t="s">
        <v>278</v>
      </c>
      <c r="L35" s="121">
        <v>24</v>
      </c>
      <c r="M35" s="121" t="s">
        <v>279</v>
      </c>
      <c r="N35" s="121" t="s">
        <v>279</v>
      </c>
      <c r="O35" s="106" t="s">
        <v>279</v>
      </c>
      <c r="P35" s="103" t="s">
        <v>506</v>
      </c>
      <c r="Q35" s="156" t="s">
        <v>25</v>
      </c>
      <c r="R35" s="106"/>
      <c r="S35" s="94"/>
      <c r="T35" s="84" t="s">
        <v>120</v>
      </c>
      <c r="U35" s="116" t="s">
        <v>280</v>
      </c>
      <c r="V35" s="103"/>
      <c r="W35" s="103"/>
      <c r="X35" s="103"/>
      <c r="Y35" s="86"/>
      <c r="Z35" s="90"/>
      <c r="AA35" s="86"/>
      <c r="AB35" s="86"/>
      <c r="AC35" s="86"/>
      <c r="AD35" s="86"/>
      <c r="AE35" s="86"/>
      <c r="AF35" s="86"/>
    </row>
    <row r="36" spans="4:32" ht="27" x14ac:dyDescent="0.3">
      <c r="D36" s="1">
        <v>34</v>
      </c>
      <c r="E36" s="7" t="s">
        <v>18</v>
      </c>
      <c r="F36" s="74" t="s">
        <v>169</v>
      </c>
      <c r="G36" s="92" t="s">
        <v>281</v>
      </c>
      <c r="H36" s="76" t="s">
        <v>170</v>
      </c>
      <c r="I36" s="135" t="s">
        <v>282</v>
      </c>
      <c r="J36" s="94"/>
      <c r="K36" s="120" t="s">
        <v>283</v>
      </c>
      <c r="L36" s="121">
        <v>23</v>
      </c>
      <c r="M36" s="121" t="s">
        <v>284</v>
      </c>
      <c r="N36" s="127">
        <v>1</v>
      </c>
      <c r="O36" s="127">
        <v>1</v>
      </c>
      <c r="P36" s="103" t="s">
        <v>506</v>
      </c>
      <c r="Q36" s="155" t="s">
        <v>25</v>
      </c>
      <c r="R36" s="106"/>
      <c r="S36" s="94" t="s">
        <v>121</v>
      </c>
      <c r="T36" s="84"/>
      <c r="U36" s="119" t="s">
        <v>227</v>
      </c>
      <c r="V36" s="103"/>
      <c r="W36" s="103"/>
      <c r="X36" s="103"/>
      <c r="Y36" s="86"/>
      <c r="Z36" s="90"/>
      <c r="AA36" s="86"/>
      <c r="AB36" s="86"/>
      <c r="AC36" s="86"/>
      <c r="AD36" s="86"/>
      <c r="AE36" s="86"/>
      <c r="AF36" s="86"/>
    </row>
    <row r="37" spans="4:32" ht="21" customHeight="1" x14ac:dyDescent="0.3">
      <c r="D37" s="1">
        <v>35</v>
      </c>
      <c r="E37" s="7" t="s">
        <v>18</v>
      </c>
      <c r="F37" s="74" t="s">
        <v>169</v>
      </c>
      <c r="G37" s="75" t="s">
        <v>285</v>
      </c>
      <c r="H37" s="76" t="s">
        <v>170</v>
      </c>
      <c r="I37" s="126" t="s">
        <v>171</v>
      </c>
      <c r="J37" s="94" t="s">
        <v>199</v>
      </c>
      <c r="K37" s="120" t="s">
        <v>286</v>
      </c>
      <c r="L37" s="121">
        <v>31</v>
      </c>
      <c r="M37" s="81" t="s">
        <v>287</v>
      </c>
      <c r="N37" s="81" t="s">
        <v>287</v>
      </c>
      <c r="O37" s="106">
        <v>1</v>
      </c>
      <c r="P37" s="103" t="s">
        <v>288</v>
      </c>
      <c r="Q37" s="155" t="s">
        <v>25</v>
      </c>
      <c r="R37" s="106"/>
      <c r="S37" s="94"/>
      <c r="T37" s="84" t="s">
        <v>120</v>
      </c>
      <c r="U37" s="119" t="s">
        <v>289</v>
      </c>
      <c r="V37" s="103"/>
      <c r="W37" s="103"/>
      <c r="X37" s="103"/>
      <c r="Y37" s="86"/>
      <c r="Z37" s="90"/>
      <c r="AA37" s="86"/>
      <c r="AB37" s="86"/>
      <c r="AC37" s="86"/>
      <c r="AD37" s="86"/>
      <c r="AE37" s="86"/>
      <c r="AF37" s="86"/>
    </row>
    <row r="38" spans="4:32" ht="20.399999999999999" customHeight="1" x14ac:dyDescent="0.3">
      <c r="D38" s="1">
        <v>36</v>
      </c>
      <c r="E38" s="7" t="s">
        <v>18</v>
      </c>
      <c r="F38" s="74" t="s">
        <v>169</v>
      </c>
      <c r="G38" s="136" t="s">
        <v>290</v>
      </c>
      <c r="H38" s="76" t="s">
        <v>229</v>
      </c>
      <c r="I38" s="126" t="s">
        <v>171</v>
      </c>
      <c r="J38" s="94" t="s">
        <v>289</v>
      </c>
      <c r="K38" s="120" t="s">
        <v>291</v>
      </c>
      <c r="L38" s="121">
        <v>34</v>
      </c>
      <c r="M38" s="127">
        <v>7</v>
      </c>
      <c r="N38" s="127">
        <v>7</v>
      </c>
      <c r="O38" s="106">
        <v>3</v>
      </c>
      <c r="P38" s="103" t="s">
        <v>292</v>
      </c>
      <c r="Q38" s="155" t="s">
        <v>38</v>
      </c>
      <c r="R38" s="103" t="s">
        <v>293</v>
      </c>
      <c r="S38" s="97"/>
      <c r="T38" s="84" t="s">
        <v>525</v>
      </c>
      <c r="U38" s="116" t="s">
        <v>289</v>
      </c>
      <c r="V38" s="103"/>
      <c r="W38" s="103"/>
      <c r="X38" s="103"/>
      <c r="Y38" s="86"/>
      <c r="Z38" s="90"/>
      <c r="AA38" s="86"/>
      <c r="AB38" s="86" t="s">
        <v>294</v>
      </c>
      <c r="AC38" s="86"/>
      <c r="AD38" s="86"/>
      <c r="AE38" s="94"/>
      <c r="AF38" s="86"/>
    </row>
    <row r="39" spans="4:32" ht="19.8" customHeight="1" x14ac:dyDescent="0.3">
      <c r="D39" s="1">
        <v>37</v>
      </c>
      <c r="E39" s="7" t="s">
        <v>18</v>
      </c>
      <c r="F39" s="74" t="s">
        <v>169</v>
      </c>
      <c r="G39" s="136" t="s">
        <v>470</v>
      </c>
      <c r="H39" s="76" t="s">
        <v>170</v>
      </c>
      <c r="I39" s="126" t="s">
        <v>171</v>
      </c>
      <c r="J39" s="94" t="s">
        <v>172</v>
      </c>
      <c r="K39" s="120" t="s">
        <v>471</v>
      </c>
      <c r="L39" s="121">
        <v>23</v>
      </c>
      <c r="M39" s="127">
        <v>0</v>
      </c>
      <c r="N39" s="127">
        <v>0</v>
      </c>
      <c r="O39" s="106">
        <v>0</v>
      </c>
      <c r="P39" s="103" t="s">
        <v>506</v>
      </c>
      <c r="Q39" s="155" t="s">
        <v>25</v>
      </c>
      <c r="R39" s="103"/>
      <c r="S39" s="97"/>
      <c r="T39" s="84" t="s">
        <v>525</v>
      </c>
      <c r="U39" s="116" t="s">
        <v>472</v>
      </c>
      <c r="V39" s="103"/>
      <c r="W39" s="103"/>
      <c r="X39" s="103"/>
      <c r="Y39" s="86"/>
      <c r="Z39" s="90"/>
      <c r="AA39" s="86"/>
      <c r="AB39" s="86"/>
      <c r="AC39" s="86"/>
      <c r="AD39" s="86"/>
      <c r="AE39" s="160"/>
      <c r="AF39" s="86"/>
    </row>
    <row r="40" spans="4:32" ht="24.6" customHeight="1" x14ac:dyDescent="0.3">
      <c r="D40" s="1">
        <v>38</v>
      </c>
      <c r="E40" s="7" t="s">
        <v>18</v>
      </c>
      <c r="F40" s="74" t="s">
        <v>169</v>
      </c>
      <c r="G40" s="75" t="s">
        <v>295</v>
      </c>
      <c r="H40" s="76" t="s">
        <v>229</v>
      </c>
      <c r="I40" s="126" t="s">
        <v>171</v>
      </c>
      <c r="J40" s="137" t="s">
        <v>37</v>
      </c>
      <c r="K40" s="120" t="s">
        <v>296</v>
      </c>
      <c r="L40" s="121">
        <v>26</v>
      </c>
      <c r="M40" s="81">
        <v>2</v>
      </c>
      <c r="N40" s="81">
        <v>2</v>
      </c>
      <c r="O40" s="81">
        <v>2</v>
      </c>
      <c r="P40" s="94" t="s">
        <v>297</v>
      </c>
      <c r="Q40" s="155" t="s">
        <v>25</v>
      </c>
      <c r="R40" s="82"/>
      <c r="S40" s="94"/>
      <c r="T40" s="84" t="s">
        <v>525</v>
      </c>
      <c r="U40" s="86" t="s">
        <v>180</v>
      </c>
      <c r="V40" s="103"/>
      <c r="W40" s="103"/>
      <c r="X40" s="103"/>
      <c r="Y40" s="86"/>
      <c r="Z40" s="90"/>
      <c r="AA40" s="86"/>
      <c r="AB40" s="86"/>
      <c r="AC40" s="86"/>
      <c r="AD40" s="86"/>
      <c r="AE40" s="138"/>
      <c r="AF40" s="86"/>
    </row>
    <row r="41" spans="4:32" ht="25.2" customHeight="1" x14ac:dyDescent="0.3">
      <c r="D41" s="1">
        <v>39</v>
      </c>
      <c r="E41" s="7" t="s">
        <v>18</v>
      </c>
      <c r="F41" s="74" t="s">
        <v>169</v>
      </c>
      <c r="G41" s="72" t="s">
        <v>594</v>
      </c>
      <c r="H41" s="72" t="s">
        <v>170</v>
      </c>
      <c r="I41" s="72" t="s">
        <v>171</v>
      </c>
      <c r="J41" s="72" t="s">
        <v>199</v>
      </c>
      <c r="K41" s="72" t="s">
        <v>590</v>
      </c>
      <c r="L41" s="72">
        <v>35</v>
      </c>
      <c r="M41" s="72">
        <v>12</v>
      </c>
      <c r="N41" s="72" t="s">
        <v>591</v>
      </c>
      <c r="O41" s="72">
        <v>0</v>
      </c>
      <c r="P41" s="72" t="s">
        <v>506</v>
      </c>
      <c r="Q41" s="72" t="s">
        <v>25</v>
      </c>
      <c r="R41" s="72"/>
      <c r="S41" s="72"/>
      <c r="T41" s="72" t="s">
        <v>592</v>
      </c>
      <c r="U41" s="72" t="s">
        <v>593</v>
      </c>
      <c r="V41" s="72"/>
      <c r="W41" s="212"/>
      <c r="X41" s="73"/>
      <c r="Y41" s="72"/>
      <c r="Z41" s="90"/>
      <c r="AA41" s="86"/>
      <c r="AB41" s="86"/>
      <c r="AC41" s="86"/>
      <c r="AD41" s="86"/>
      <c r="AE41" s="138"/>
      <c r="AF41" s="86"/>
    </row>
    <row r="42" spans="4:32" ht="25.8" customHeight="1" x14ac:dyDescent="0.3">
      <c r="D42" s="1">
        <v>40</v>
      </c>
      <c r="E42" s="7" t="s">
        <v>18</v>
      </c>
      <c r="F42" s="74" t="s">
        <v>169</v>
      </c>
      <c r="G42" s="75" t="s">
        <v>298</v>
      </c>
      <c r="H42" s="76" t="s">
        <v>170</v>
      </c>
      <c r="I42" s="126" t="s">
        <v>171</v>
      </c>
      <c r="J42" s="106" t="s">
        <v>180</v>
      </c>
      <c r="K42" s="120" t="s">
        <v>299</v>
      </c>
      <c r="L42" s="121">
        <v>36</v>
      </c>
      <c r="M42" s="81" t="s">
        <v>300</v>
      </c>
      <c r="N42" s="81" t="s">
        <v>300</v>
      </c>
      <c r="O42" s="139">
        <v>1</v>
      </c>
      <c r="P42" s="94" t="s">
        <v>301</v>
      </c>
      <c r="Q42" s="155" t="s">
        <v>25</v>
      </c>
      <c r="R42" s="106"/>
      <c r="S42" s="97"/>
      <c r="T42" s="84" t="s">
        <v>525</v>
      </c>
      <c r="U42" s="138" t="s">
        <v>180</v>
      </c>
      <c r="V42" s="86"/>
      <c r="W42" s="86"/>
      <c r="X42" s="86"/>
      <c r="Y42" s="86"/>
      <c r="Z42" s="90"/>
      <c r="AA42" s="86"/>
      <c r="AB42" s="86"/>
      <c r="AC42" s="86"/>
      <c r="AD42" s="86"/>
      <c r="AE42" s="94"/>
      <c r="AF42" s="86"/>
    </row>
    <row r="43" spans="4:32" ht="27.6" customHeight="1" x14ac:dyDescent="0.3">
      <c r="D43" s="1">
        <v>41</v>
      </c>
      <c r="E43" s="7" t="s">
        <v>18</v>
      </c>
      <c r="F43" s="153" t="s">
        <v>169</v>
      </c>
      <c r="G43" s="73" t="s">
        <v>790</v>
      </c>
      <c r="H43" s="72"/>
      <c r="I43" s="72" t="s">
        <v>629</v>
      </c>
      <c r="J43" s="72"/>
      <c r="K43" s="230">
        <v>33117</v>
      </c>
      <c r="L43" s="72">
        <v>33</v>
      </c>
      <c r="M43" s="72">
        <v>10</v>
      </c>
      <c r="N43" s="72">
        <v>0</v>
      </c>
      <c r="O43" s="72">
        <v>0</v>
      </c>
      <c r="P43" s="72" t="s">
        <v>506</v>
      </c>
      <c r="Q43" s="72" t="s">
        <v>25</v>
      </c>
      <c r="R43" s="72"/>
      <c r="S43" s="72"/>
      <c r="T43" s="84" t="s">
        <v>525</v>
      </c>
      <c r="U43" s="72" t="s">
        <v>791</v>
      </c>
      <c r="V43" s="72"/>
      <c r="W43" s="72"/>
      <c r="X43" s="72"/>
      <c r="Y43" s="212"/>
      <c r="Z43" s="73"/>
      <c r="AA43" s="72"/>
      <c r="AB43" s="72"/>
      <c r="AC43" s="72"/>
      <c r="AD43" s="72"/>
      <c r="AE43" s="72"/>
      <c r="AF43" s="72"/>
    </row>
    <row r="44" spans="4:32" ht="21" customHeight="1" x14ac:dyDescent="0.3">
      <c r="D44" s="1">
        <v>42</v>
      </c>
      <c r="E44" s="7" t="s">
        <v>18</v>
      </c>
      <c r="F44" s="74" t="s">
        <v>169</v>
      </c>
      <c r="G44" s="75" t="s">
        <v>302</v>
      </c>
      <c r="H44" s="76" t="s">
        <v>170</v>
      </c>
      <c r="I44" s="126" t="s">
        <v>171</v>
      </c>
      <c r="J44" s="137" t="s">
        <v>72</v>
      </c>
      <c r="K44" s="120" t="s">
        <v>303</v>
      </c>
      <c r="L44" s="121">
        <v>36</v>
      </c>
      <c r="M44" s="127">
        <v>11</v>
      </c>
      <c r="N44" s="127">
        <v>11</v>
      </c>
      <c r="O44" s="127">
        <v>11</v>
      </c>
      <c r="P44" s="94" t="s">
        <v>304</v>
      </c>
      <c r="Q44" s="155" t="s">
        <v>177</v>
      </c>
      <c r="R44" s="82">
        <v>2023</v>
      </c>
      <c r="S44" s="97"/>
      <c r="T44" s="84" t="s">
        <v>525</v>
      </c>
      <c r="U44" s="86" t="s">
        <v>72</v>
      </c>
      <c r="V44" s="103"/>
      <c r="W44" s="103"/>
      <c r="X44" s="103"/>
      <c r="Y44" s="86"/>
      <c r="Z44" s="90"/>
      <c r="AA44" s="86"/>
      <c r="AB44" s="86" t="s">
        <v>305</v>
      </c>
      <c r="AC44" s="86"/>
      <c r="AD44" s="86"/>
      <c r="AE44" s="94"/>
      <c r="AF44" s="86"/>
    </row>
    <row r="45" spans="4:32" ht="25.8" customHeight="1" x14ac:dyDescent="0.3">
      <c r="D45" s="1">
        <v>43</v>
      </c>
      <c r="E45" s="7" t="s">
        <v>18</v>
      </c>
      <c r="F45" s="74" t="s">
        <v>169</v>
      </c>
      <c r="G45" s="136" t="s">
        <v>306</v>
      </c>
      <c r="H45" s="76" t="s">
        <v>170</v>
      </c>
      <c r="I45" s="126" t="s">
        <v>171</v>
      </c>
      <c r="J45" s="106" t="s">
        <v>193</v>
      </c>
      <c r="K45" s="120" t="s">
        <v>307</v>
      </c>
      <c r="L45" s="121">
        <v>37</v>
      </c>
      <c r="M45" s="127">
        <v>9</v>
      </c>
      <c r="N45" s="127">
        <v>9</v>
      </c>
      <c r="O45" s="127">
        <v>9</v>
      </c>
      <c r="P45" s="94" t="s">
        <v>308</v>
      </c>
      <c r="Q45" s="114" t="s">
        <v>177</v>
      </c>
      <c r="R45" s="103" t="s">
        <v>293</v>
      </c>
      <c r="S45" s="97"/>
      <c r="T45" s="84" t="s">
        <v>525</v>
      </c>
      <c r="U45" s="86" t="s">
        <v>197</v>
      </c>
      <c r="V45" s="103"/>
      <c r="W45" s="103"/>
      <c r="X45" s="103"/>
      <c r="Y45" s="86"/>
      <c r="Z45" s="90"/>
      <c r="AA45" s="86"/>
      <c r="AB45" s="86" t="s">
        <v>305</v>
      </c>
      <c r="AC45" s="86"/>
      <c r="AD45" s="86"/>
      <c r="AE45" s="94"/>
      <c r="AF45" s="86"/>
    </row>
    <row r="46" spans="4:32" ht="21" customHeight="1" x14ac:dyDescent="0.3">
      <c r="D46" s="1">
        <v>44</v>
      </c>
      <c r="E46" s="7" t="s">
        <v>18</v>
      </c>
      <c r="F46" s="74" t="s">
        <v>169</v>
      </c>
      <c r="G46" s="75" t="s">
        <v>309</v>
      </c>
      <c r="H46" s="76" t="s">
        <v>170</v>
      </c>
      <c r="I46" s="126" t="s">
        <v>171</v>
      </c>
      <c r="J46" s="106" t="s">
        <v>37</v>
      </c>
      <c r="K46" s="120" t="s">
        <v>310</v>
      </c>
      <c r="L46" s="121">
        <v>40</v>
      </c>
      <c r="M46" s="121" t="s">
        <v>311</v>
      </c>
      <c r="N46" s="127">
        <v>4</v>
      </c>
      <c r="O46" s="127">
        <v>4</v>
      </c>
      <c r="P46" s="94" t="s">
        <v>312</v>
      </c>
      <c r="Q46" s="156" t="s">
        <v>313</v>
      </c>
      <c r="R46" s="134">
        <v>2022</v>
      </c>
      <c r="S46" s="97"/>
      <c r="T46" s="84" t="s">
        <v>525</v>
      </c>
      <c r="U46" s="86" t="s">
        <v>37</v>
      </c>
      <c r="V46" s="103"/>
      <c r="W46" s="103"/>
      <c r="X46" s="103"/>
      <c r="Y46" s="86"/>
      <c r="Z46" s="90"/>
      <c r="AA46" s="86"/>
      <c r="AB46" s="86"/>
      <c r="AC46" s="86"/>
      <c r="AD46" s="86"/>
      <c r="AE46" s="94"/>
      <c r="AF46" s="86"/>
    </row>
    <row r="47" spans="4:32" ht="23.4" customHeight="1" x14ac:dyDescent="0.3">
      <c r="D47" s="1">
        <v>45</v>
      </c>
      <c r="E47" s="7" t="s">
        <v>18</v>
      </c>
      <c r="F47" s="74" t="s">
        <v>169</v>
      </c>
      <c r="G47" s="75" t="s">
        <v>795</v>
      </c>
      <c r="H47" s="76" t="s">
        <v>170</v>
      </c>
      <c r="I47" s="126" t="s">
        <v>171</v>
      </c>
      <c r="J47" s="106" t="s">
        <v>37</v>
      </c>
      <c r="K47" s="120" t="s">
        <v>315</v>
      </c>
      <c r="L47" s="121">
        <v>32</v>
      </c>
      <c r="M47" s="127">
        <v>10</v>
      </c>
      <c r="N47" s="127">
        <v>10</v>
      </c>
      <c r="O47" s="106" t="s">
        <v>316</v>
      </c>
      <c r="P47" s="94" t="s">
        <v>317</v>
      </c>
      <c r="Q47" s="156" t="s">
        <v>313</v>
      </c>
      <c r="R47" s="134">
        <v>2022</v>
      </c>
      <c r="S47" s="97"/>
      <c r="T47" s="84" t="s">
        <v>525</v>
      </c>
      <c r="U47" s="86" t="s">
        <v>37</v>
      </c>
      <c r="V47" s="103"/>
      <c r="W47" s="103"/>
      <c r="X47" s="103"/>
      <c r="Y47" s="86"/>
      <c r="Z47" s="86" t="s">
        <v>220</v>
      </c>
      <c r="AA47" s="86"/>
      <c r="AB47" s="86" t="s">
        <v>305</v>
      </c>
      <c r="AC47" s="86"/>
      <c r="AD47" s="86"/>
      <c r="AE47" s="94"/>
      <c r="AF47" s="86"/>
    </row>
    <row r="48" spans="4:32" ht="23.4" customHeight="1" x14ac:dyDescent="0.3">
      <c r="D48" s="1">
        <v>46</v>
      </c>
      <c r="E48" s="7" t="s">
        <v>18</v>
      </c>
      <c r="F48" s="74" t="s">
        <v>169</v>
      </c>
      <c r="G48" s="136" t="s">
        <v>318</v>
      </c>
      <c r="H48" s="76" t="s">
        <v>229</v>
      </c>
      <c r="I48" s="126" t="s">
        <v>171</v>
      </c>
      <c r="J48" s="106" t="s">
        <v>289</v>
      </c>
      <c r="K48" s="120" t="s">
        <v>319</v>
      </c>
      <c r="L48" s="121">
        <v>32</v>
      </c>
      <c r="M48" s="81" t="s">
        <v>320</v>
      </c>
      <c r="N48" s="81" t="s">
        <v>320</v>
      </c>
      <c r="O48" s="81" t="s">
        <v>320</v>
      </c>
      <c r="P48" s="94" t="s">
        <v>321</v>
      </c>
      <c r="Q48" s="156" t="s">
        <v>313</v>
      </c>
      <c r="R48" s="134">
        <v>2021</v>
      </c>
      <c r="S48" s="97"/>
      <c r="T48" s="84" t="s">
        <v>525</v>
      </c>
      <c r="U48" s="94" t="s">
        <v>289</v>
      </c>
      <c r="V48" s="103"/>
      <c r="W48" s="103"/>
      <c r="X48" s="103"/>
      <c r="Y48" s="86"/>
      <c r="Z48" s="86" t="s">
        <v>220</v>
      </c>
      <c r="AA48" s="86"/>
      <c r="AB48" s="86" t="s">
        <v>305</v>
      </c>
      <c r="AC48" s="86"/>
      <c r="AD48" s="86"/>
      <c r="AE48" s="86"/>
      <c r="AF48" s="86"/>
    </row>
    <row r="49" spans="4:32" ht="19.2" customHeight="1" x14ac:dyDescent="0.3">
      <c r="D49" s="1">
        <v>47</v>
      </c>
      <c r="E49" s="7" t="s">
        <v>18</v>
      </c>
      <c r="F49" s="74" t="s">
        <v>169</v>
      </c>
      <c r="G49" s="75" t="s">
        <v>322</v>
      </c>
      <c r="H49" s="76" t="s">
        <v>170</v>
      </c>
      <c r="I49" s="126" t="s">
        <v>171</v>
      </c>
      <c r="J49" s="137" t="s">
        <v>33</v>
      </c>
      <c r="K49" s="228">
        <v>32786</v>
      </c>
      <c r="L49" s="121">
        <v>31</v>
      </c>
      <c r="M49" s="81" t="s">
        <v>324</v>
      </c>
      <c r="N49" s="81" t="s">
        <v>324</v>
      </c>
      <c r="O49" s="82">
        <v>1.8</v>
      </c>
      <c r="P49" s="103" t="s">
        <v>325</v>
      </c>
      <c r="Q49" s="156" t="s">
        <v>25</v>
      </c>
      <c r="R49" s="82"/>
      <c r="S49" s="95"/>
      <c r="T49" s="84" t="s">
        <v>525</v>
      </c>
      <c r="U49" s="86" t="s">
        <v>33</v>
      </c>
      <c r="V49" s="103"/>
      <c r="W49" s="103"/>
      <c r="X49" s="103"/>
      <c r="Y49" s="86"/>
      <c r="Z49" s="86" t="s">
        <v>220</v>
      </c>
      <c r="AA49" s="86"/>
      <c r="AB49" s="86" t="s">
        <v>263</v>
      </c>
      <c r="AC49" s="86"/>
      <c r="AD49" s="86"/>
      <c r="AE49" s="86"/>
      <c r="AF49" s="86"/>
    </row>
    <row r="50" spans="4:32" ht="27" customHeight="1" x14ac:dyDescent="0.3">
      <c r="D50" s="1">
        <v>48</v>
      </c>
      <c r="E50" s="7" t="s">
        <v>18</v>
      </c>
      <c r="F50" s="74" t="s">
        <v>169</v>
      </c>
      <c r="G50" s="75" t="s">
        <v>794</v>
      </c>
      <c r="H50" s="76" t="s">
        <v>170</v>
      </c>
      <c r="I50" s="77" t="s">
        <v>171</v>
      </c>
      <c r="J50" s="117" t="s">
        <v>180</v>
      </c>
      <c r="K50" s="111" t="s">
        <v>236</v>
      </c>
      <c r="L50" s="112">
        <v>34</v>
      </c>
      <c r="M50" s="81">
        <v>11</v>
      </c>
      <c r="N50" s="81">
        <v>11</v>
      </c>
      <c r="O50" s="81">
        <v>11</v>
      </c>
      <c r="P50" s="82" t="s">
        <v>237</v>
      </c>
      <c r="Q50" s="114" t="s">
        <v>177</v>
      </c>
      <c r="R50" s="103" t="s">
        <v>202</v>
      </c>
      <c r="S50" s="97"/>
      <c r="T50" s="84" t="s">
        <v>530</v>
      </c>
      <c r="U50" s="119" t="s">
        <v>180</v>
      </c>
      <c r="V50" s="85"/>
      <c r="W50" s="85"/>
      <c r="X50" s="85"/>
      <c r="Y50" s="117"/>
      <c r="Z50" s="90"/>
      <c r="AA50" s="117"/>
      <c r="AB50" s="117" t="s">
        <v>238</v>
      </c>
      <c r="AC50" s="85"/>
      <c r="AD50" s="85"/>
      <c r="AE50" s="86"/>
      <c r="AF50" s="85"/>
    </row>
    <row r="51" spans="4:32" ht="27" customHeight="1" x14ac:dyDescent="0.3">
      <c r="D51" s="1">
        <v>49</v>
      </c>
      <c r="E51" s="7" t="s">
        <v>18</v>
      </c>
      <c r="F51" s="74" t="s">
        <v>169</v>
      </c>
      <c r="G51" s="75" t="s">
        <v>326</v>
      </c>
      <c r="H51" s="76" t="s">
        <v>170</v>
      </c>
      <c r="I51" s="126" t="s">
        <v>171</v>
      </c>
      <c r="J51" s="137" t="s">
        <v>327</v>
      </c>
      <c r="K51" s="120" t="s">
        <v>328</v>
      </c>
      <c r="L51" s="121">
        <v>48</v>
      </c>
      <c r="M51" s="81">
        <v>25</v>
      </c>
      <c r="N51" s="81">
        <v>25</v>
      </c>
      <c r="O51" s="82">
        <v>7</v>
      </c>
      <c r="P51" s="103" t="s">
        <v>329</v>
      </c>
      <c r="Q51" s="114" t="s">
        <v>177</v>
      </c>
      <c r="R51" s="82">
        <v>2019</v>
      </c>
      <c r="S51" s="95"/>
      <c r="T51" s="84" t="s">
        <v>525</v>
      </c>
      <c r="U51" s="95" t="s">
        <v>330</v>
      </c>
      <c r="V51" s="103"/>
      <c r="W51" s="103"/>
      <c r="X51" s="103"/>
      <c r="Y51" s="86"/>
      <c r="Z51" s="90"/>
      <c r="AA51" s="86"/>
      <c r="AB51" s="86"/>
      <c r="AC51" s="86"/>
      <c r="AD51" s="86"/>
      <c r="AE51" s="86"/>
      <c r="AF51" s="86"/>
    </row>
    <row r="52" spans="4:32" ht="23.4" customHeight="1" x14ac:dyDescent="0.3">
      <c r="D52" s="1">
        <v>50</v>
      </c>
      <c r="E52" s="7" t="s">
        <v>18</v>
      </c>
      <c r="F52" s="74" t="s">
        <v>169</v>
      </c>
      <c r="G52" s="75" t="s">
        <v>333</v>
      </c>
      <c r="H52" s="76" t="s">
        <v>170</v>
      </c>
      <c r="I52" s="126" t="s">
        <v>171</v>
      </c>
      <c r="J52" s="82" t="s">
        <v>180</v>
      </c>
      <c r="K52" s="120" t="s">
        <v>334</v>
      </c>
      <c r="L52" s="121">
        <v>67</v>
      </c>
      <c r="M52" s="81" t="s">
        <v>335</v>
      </c>
      <c r="N52" s="81" t="s">
        <v>335</v>
      </c>
      <c r="O52" s="103" t="s">
        <v>336</v>
      </c>
      <c r="P52" s="103" t="s">
        <v>337</v>
      </c>
      <c r="Q52" s="82" t="s">
        <v>313</v>
      </c>
      <c r="R52" s="103" t="s">
        <v>293</v>
      </c>
      <c r="S52" s="103"/>
      <c r="T52" s="84" t="s">
        <v>120</v>
      </c>
      <c r="U52" s="86" t="s">
        <v>180</v>
      </c>
      <c r="V52" s="103"/>
      <c r="W52" s="103"/>
      <c r="X52" s="103"/>
      <c r="Y52" s="86"/>
      <c r="Z52" s="90"/>
      <c r="AA52" s="86" t="s">
        <v>338</v>
      </c>
      <c r="AB52" s="86"/>
      <c r="AC52" s="86"/>
      <c r="AD52" s="86"/>
      <c r="AE52" s="86"/>
      <c r="AF52" s="86"/>
    </row>
    <row r="53" spans="4:32" ht="25.2" customHeight="1" x14ac:dyDescent="0.3">
      <c r="D53" s="1">
        <v>51</v>
      </c>
      <c r="E53" s="7" t="s">
        <v>18</v>
      </c>
      <c r="F53" s="74" t="s">
        <v>169</v>
      </c>
      <c r="G53" s="136" t="s">
        <v>339</v>
      </c>
      <c r="H53" s="76" t="s">
        <v>229</v>
      </c>
      <c r="I53" s="126" t="s">
        <v>171</v>
      </c>
      <c r="J53" s="82" t="s">
        <v>289</v>
      </c>
      <c r="K53" s="120" t="s">
        <v>340</v>
      </c>
      <c r="L53" s="121">
        <v>31</v>
      </c>
      <c r="M53" s="81" t="s">
        <v>341</v>
      </c>
      <c r="N53" s="81" t="s">
        <v>341</v>
      </c>
      <c r="O53" s="81" t="s">
        <v>341</v>
      </c>
      <c r="P53" s="103" t="s">
        <v>342</v>
      </c>
      <c r="Q53" s="114" t="s">
        <v>177</v>
      </c>
      <c r="R53" s="103" t="s">
        <v>293</v>
      </c>
      <c r="S53" s="103"/>
      <c r="T53" s="84" t="s">
        <v>525</v>
      </c>
      <c r="U53" s="86" t="s">
        <v>289</v>
      </c>
      <c r="V53" s="103"/>
      <c r="W53" s="103"/>
      <c r="X53" s="103"/>
      <c r="Y53" s="86"/>
      <c r="Z53" s="90"/>
      <c r="AA53" s="86"/>
      <c r="AB53" s="86"/>
      <c r="AC53" s="86"/>
      <c r="AD53" s="86"/>
      <c r="AE53" s="86"/>
      <c r="AF53" s="86"/>
    </row>
    <row r="54" spans="4:32" ht="27" customHeight="1" x14ac:dyDescent="0.3">
      <c r="D54" s="1">
        <v>52</v>
      </c>
      <c r="E54" s="7" t="s">
        <v>18</v>
      </c>
      <c r="F54" s="74" t="s">
        <v>169</v>
      </c>
      <c r="G54" s="130" t="s">
        <v>343</v>
      </c>
      <c r="H54" s="76" t="s">
        <v>170</v>
      </c>
      <c r="I54" s="126" t="s">
        <v>171</v>
      </c>
      <c r="J54" s="94" t="s">
        <v>193</v>
      </c>
      <c r="K54" s="120" t="s">
        <v>344</v>
      </c>
      <c r="L54" s="121">
        <v>33</v>
      </c>
      <c r="M54" s="127" t="s">
        <v>345</v>
      </c>
      <c r="N54" s="127" t="s">
        <v>345</v>
      </c>
      <c r="O54" s="127" t="s">
        <v>345</v>
      </c>
      <c r="P54" s="103" t="s">
        <v>346</v>
      </c>
      <c r="Q54" s="114" t="s">
        <v>177</v>
      </c>
      <c r="R54" s="103" t="s">
        <v>293</v>
      </c>
      <c r="S54" s="103" t="s">
        <v>347</v>
      </c>
      <c r="T54" s="84"/>
      <c r="U54" s="86" t="s">
        <v>197</v>
      </c>
      <c r="V54" s="103"/>
      <c r="W54" s="103"/>
      <c r="X54" s="103"/>
      <c r="Y54" s="86"/>
      <c r="Z54" s="90"/>
      <c r="AA54" s="86"/>
      <c r="AB54" s="86" t="s">
        <v>348</v>
      </c>
      <c r="AC54" s="103" t="s">
        <v>221</v>
      </c>
      <c r="AD54" s="86"/>
      <c r="AE54" s="86"/>
      <c r="AF54" s="86"/>
    </row>
    <row r="55" spans="4:32" ht="22.8" customHeight="1" x14ac:dyDescent="0.3">
      <c r="D55" s="1">
        <v>53</v>
      </c>
      <c r="E55" s="7" t="s">
        <v>18</v>
      </c>
      <c r="F55" s="74" t="s">
        <v>169</v>
      </c>
      <c r="G55" s="75" t="s">
        <v>349</v>
      </c>
      <c r="H55" s="76" t="s">
        <v>229</v>
      </c>
      <c r="I55" s="126" t="s">
        <v>171</v>
      </c>
      <c r="J55" s="103" t="s">
        <v>227</v>
      </c>
      <c r="K55" s="120" t="s">
        <v>350</v>
      </c>
      <c r="L55" s="121">
        <v>60</v>
      </c>
      <c r="M55" s="81" t="s">
        <v>351</v>
      </c>
      <c r="N55" s="81" t="s">
        <v>351</v>
      </c>
      <c r="O55" s="103" t="s">
        <v>352</v>
      </c>
      <c r="P55" s="103" t="s">
        <v>353</v>
      </c>
      <c r="Q55" s="114" t="s">
        <v>177</v>
      </c>
      <c r="R55" s="103" t="s">
        <v>354</v>
      </c>
      <c r="S55" s="80" t="s">
        <v>355</v>
      </c>
      <c r="T55" s="84"/>
      <c r="U55" s="86" t="s">
        <v>227</v>
      </c>
      <c r="V55" s="103"/>
      <c r="W55" s="103"/>
      <c r="X55" s="103"/>
      <c r="Y55" s="86"/>
      <c r="Z55" s="90"/>
      <c r="AA55" s="86"/>
      <c r="AB55" s="86"/>
      <c r="AC55" s="103" t="s">
        <v>221</v>
      </c>
      <c r="AD55" s="86"/>
      <c r="AE55" s="86"/>
      <c r="AF55" s="86"/>
    </row>
    <row r="56" spans="4:32" ht="21.6" customHeight="1" x14ac:dyDescent="0.3">
      <c r="D56" s="1">
        <v>54</v>
      </c>
      <c r="E56" s="7" t="s">
        <v>18</v>
      </c>
      <c r="F56" s="74" t="s">
        <v>169</v>
      </c>
      <c r="G56" s="75" t="s">
        <v>486</v>
      </c>
      <c r="H56" s="76" t="s">
        <v>170</v>
      </c>
      <c r="I56" s="153" t="s">
        <v>171</v>
      </c>
      <c r="J56" s="103" t="s">
        <v>32</v>
      </c>
      <c r="K56" s="120" t="s">
        <v>531</v>
      </c>
      <c r="L56" s="121">
        <v>23</v>
      </c>
      <c r="M56" s="81">
        <v>0</v>
      </c>
      <c r="N56" s="81">
        <v>0</v>
      </c>
      <c r="O56" s="103" t="s">
        <v>453</v>
      </c>
      <c r="P56" s="103" t="s">
        <v>487</v>
      </c>
      <c r="Q56" s="114" t="s">
        <v>25</v>
      </c>
      <c r="R56" s="103"/>
      <c r="S56" s="80"/>
      <c r="T56" s="84" t="s">
        <v>525</v>
      </c>
      <c r="U56" s="86" t="s">
        <v>32</v>
      </c>
      <c r="V56" s="103"/>
      <c r="W56" s="103"/>
      <c r="X56" s="103"/>
      <c r="Y56" s="86"/>
      <c r="Z56" s="90"/>
      <c r="AA56" s="86"/>
      <c r="AB56" s="86"/>
      <c r="AC56" s="103"/>
      <c r="AD56" s="86"/>
      <c r="AE56" s="86"/>
      <c r="AF56" s="86"/>
    </row>
    <row r="57" spans="4:32" ht="21.6" customHeight="1" x14ac:dyDescent="0.3">
      <c r="D57" s="1">
        <v>55</v>
      </c>
      <c r="E57" s="10" t="s">
        <v>18</v>
      </c>
      <c r="F57" s="153" t="s">
        <v>169</v>
      </c>
      <c r="G57" s="86" t="s">
        <v>551</v>
      </c>
      <c r="H57" s="94" t="s">
        <v>170</v>
      </c>
      <c r="I57" s="86" t="s">
        <v>552</v>
      </c>
      <c r="J57" s="86" t="s">
        <v>73</v>
      </c>
      <c r="K57" s="234">
        <v>35360</v>
      </c>
      <c r="L57" s="86">
        <v>32</v>
      </c>
      <c r="M57" s="86">
        <v>1</v>
      </c>
      <c r="N57" s="86">
        <v>1</v>
      </c>
      <c r="O57" s="86">
        <v>1</v>
      </c>
      <c r="P57" s="86"/>
      <c r="Q57" s="104" t="s">
        <v>25</v>
      </c>
      <c r="R57" s="86"/>
      <c r="S57" s="86"/>
      <c r="T57" s="84" t="s">
        <v>525</v>
      </c>
      <c r="U57" s="86" t="s">
        <v>73</v>
      </c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</row>
    <row r="58" spans="4:32" ht="23.4" customHeight="1" x14ac:dyDescent="0.3">
      <c r="D58" s="1">
        <v>56</v>
      </c>
      <c r="E58" s="7" t="s">
        <v>18</v>
      </c>
      <c r="F58" s="74" t="s">
        <v>169</v>
      </c>
      <c r="G58" s="75" t="s">
        <v>356</v>
      </c>
      <c r="H58" s="76" t="s">
        <v>229</v>
      </c>
      <c r="I58" s="126" t="s">
        <v>171</v>
      </c>
      <c r="J58" s="94" t="s">
        <v>172</v>
      </c>
      <c r="K58" s="120" t="s">
        <v>357</v>
      </c>
      <c r="L58" s="121">
        <v>34</v>
      </c>
      <c r="M58" s="121">
        <v>4</v>
      </c>
      <c r="N58" s="121">
        <v>4</v>
      </c>
      <c r="O58" s="121">
        <v>4</v>
      </c>
      <c r="P58" s="103" t="s">
        <v>506</v>
      </c>
      <c r="Q58" s="82" t="s">
        <v>313</v>
      </c>
      <c r="R58" s="103" t="s">
        <v>293</v>
      </c>
      <c r="S58" s="103"/>
      <c r="T58" s="84" t="s">
        <v>525</v>
      </c>
      <c r="U58" s="86" t="s">
        <v>358</v>
      </c>
      <c r="V58" s="103"/>
      <c r="W58" s="103"/>
      <c r="X58" s="103"/>
      <c r="Y58" s="86"/>
      <c r="Z58" s="90"/>
      <c r="AA58" s="86"/>
      <c r="AB58" s="86"/>
      <c r="AC58" s="103"/>
      <c r="AD58" s="86"/>
      <c r="AE58" s="86"/>
      <c r="AF58" s="86"/>
    </row>
    <row r="59" spans="4:32" ht="31.2" customHeight="1" x14ac:dyDescent="0.3">
      <c r="D59" s="1">
        <v>57</v>
      </c>
      <c r="E59" s="7" t="s">
        <v>18</v>
      </c>
      <c r="F59" s="74" t="s">
        <v>169</v>
      </c>
      <c r="G59" s="130" t="s">
        <v>359</v>
      </c>
      <c r="H59" s="76" t="s">
        <v>170</v>
      </c>
      <c r="I59" s="126" t="s">
        <v>171</v>
      </c>
      <c r="J59" s="94" t="s">
        <v>289</v>
      </c>
      <c r="K59" s="120" t="s">
        <v>360</v>
      </c>
      <c r="L59" s="121">
        <v>35</v>
      </c>
      <c r="M59" s="127" t="s">
        <v>361</v>
      </c>
      <c r="N59" s="127" t="s">
        <v>361</v>
      </c>
      <c r="O59" s="106">
        <v>4</v>
      </c>
      <c r="P59" s="103" t="s">
        <v>362</v>
      </c>
      <c r="Q59" s="114" t="s">
        <v>177</v>
      </c>
      <c r="R59" s="103" t="s">
        <v>218</v>
      </c>
      <c r="S59" s="103"/>
      <c r="T59" s="84" t="s">
        <v>525</v>
      </c>
      <c r="U59" s="86" t="s">
        <v>289</v>
      </c>
      <c r="V59" s="103"/>
      <c r="W59" s="103"/>
      <c r="X59" s="103"/>
      <c r="Y59" s="86"/>
      <c r="Z59" s="90"/>
      <c r="AA59" s="86"/>
      <c r="AB59" s="86"/>
      <c r="AC59" s="103"/>
      <c r="AD59" s="86"/>
      <c r="AE59" s="86"/>
      <c r="AF59" s="86"/>
    </row>
    <row r="60" spans="4:32" ht="31.2" customHeight="1" x14ac:dyDescent="0.3">
      <c r="D60" s="1">
        <v>58</v>
      </c>
      <c r="E60" s="7" t="s">
        <v>18</v>
      </c>
      <c r="F60" s="74" t="s">
        <v>169</v>
      </c>
      <c r="G60" s="75" t="s">
        <v>369</v>
      </c>
      <c r="H60" s="76" t="s">
        <v>170</v>
      </c>
      <c r="I60" s="126" t="s">
        <v>171</v>
      </c>
      <c r="J60" s="94" t="s">
        <v>33</v>
      </c>
      <c r="K60" s="120" t="s">
        <v>370</v>
      </c>
      <c r="L60" s="121">
        <v>42</v>
      </c>
      <c r="M60" s="118" t="s">
        <v>371</v>
      </c>
      <c r="N60" s="142" t="s">
        <v>372</v>
      </c>
      <c r="O60" s="142">
        <v>3</v>
      </c>
      <c r="P60" s="86" t="s">
        <v>506</v>
      </c>
      <c r="Q60" s="155" t="s">
        <v>25</v>
      </c>
      <c r="R60" s="94"/>
      <c r="S60" s="143"/>
      <c r="T60" s="84" t="s">
        <v>525</v>
      </c>
      <c r="U60" s="86" t="s">
        <v>33</v>
      </c>
      <c r="V60" s="90"/>
      <c r="W60" s="103"/>
      <c r="X60" s="103"/>
      <c r="Y60" s="86"/>
      <c r="Z60" s="90"/>
      <c r="AA60" s="86"/>
      <c r="AB60" s="86"/>
      <c r="AC60" s="86"/>
      <c r="AD60" s="86"/>
      <c r="AE60" s="86"/>
      <c r="AF60" s="86"/>
    </row>
    <row r="61" spans="4:32" ht="29.4" customHeight="1" x14ac:dyDescent="0.3">
      <c r="D61" s="1">
        <v>59</v>
      </c>
      <c r="E61" s="7" t="s">
        <v>18</v>
      </c>
      <c r="F61" s="74" t="s">
        <v>169</v>
      </c>
      <c r="G61" s="75" t="s">
        <v>792</v>
      </c>
      <c r="H61" s="76" t="s">
        <v>170</v>
      </c>
      <c r="I61" s="126" t="s">
        <v>171</v>
      </c>
      <c r="J61" s="94" t="s">
        <v>199</v>
      </c>
      <c r="K61" s="120" t="s">
        <v>465</v>
      </c>
      <c r="L61" s="121">
        <v>24</v>
      </c>
      <c r="M61" s="118" t="s">
        <v>466</v>
      </c>
      <c r="N61" s="142">
        <v>0</v>
      </c>
      <c r="O61" s="86">
        <v>0</v>
      </c>
      <c r="P61" s="86" t="s">
        <v>506</v>
      </c>
      <c r="Q61" s="155" t="s">
        <v>25</v>
      </c>
      <c r="R61" s="94"/>
      <c r="S61" s="143"/>
      <c r="T61" s="84" t="s">
        <v>468</v>
      </c>
      <c r="U61" s="86" t="s">
        <v>467</v>
      </c>
      <c r="V61" s="90"/>
      <c r="W61" s="103"/>
      <c r="X61" s="103"/>
      <c r="Y61" s="86"/>
      <c r="Z61" s="90"/>
      <c r="AA61" s="86"/>
      <c r="AB61" s="86"/>
      <c r="AC61" s="86" t="s">
        <v>469</v>
      </c>
      <c r="AD61" s="86"/>
      <c r="AE61" s="86"/>
      <c r="AF61" s="86"/>
    </row>
    <row r="62" spans="4:32" ht="25.8" customHeight="1" x14ac:dyDescent="0.3">
      <c r="D62" s="1">
        <v>60</v>
      </c>
      <c r="E62" s="7" t="s">
        <v>18</v>
      </c>
      <c r="F62" s="74" t="s">
        <v>169</v>
      </c>
      <c r="G62" s="75" t="s">
        <v>373</v>
      </c>
      <c r="H62" s="76" t="s">
        <v>170</v>
      </c>
      <c r="I62" s="126" t="s">
        <v>171</v>
      </c>
      <c r="J62" s="86" t="s">
        <v>180</v>
      </c>
      <c r="K62" s="120" t="s">
        <v>374</v>
      </c>
      <c r="L62" s="121">
        <v>45</v>
      </c>
      <c r="M62" s="127" t="s">
        <v>375</v>
      </c>
      <c r="N62" s="127" t="s">
        <v>375</v>
      </c>
      <c r="O62" s="106">
        <v>3</v>
      </c>
      <c r="P62" s="103" t="s">
        <v>376</v>
      </c>
      <c r="Q62" s="114" t="s">
        <v>177</v>
      </c>
      <c r="R62" s="103" t="s">
        <v>293</v>
      </c>
      <c r="S62" s="103"/>
      <c r="T62" s="84" t="s">
        <v>525</v>
      </c>
      <c r="U62" s="86" t="s">
        <v>180</v>
      </c>
      <c r="V62" s="103"/>
      <c r="W62" s="103"/>
      <c r="X62" s="103"/>
      <c r="Y62" s="86"/>
      <c r="Z62" s="90"/>
      <c r="AA62" s="86"/>
      <c r="AB62" s="86" t="s">
        <v>263</v>
      </c>
      <c r="AC62" s="86"/>
      <c r="AD62" s="86"/>
      <c r="AE62" s="86"/>
      <c r="AF62" s="86"/>
    </row>
    <row r="63" spans="4:32" ht="25.2" customHeight="1" x14ac:dyDescent="0.3">
      <c r="D63" s="1">
        <v>61</v>
      </c>
      <c r="E63" s="7" t="s">
        <v>18</v>
      </c>
      <c r="F63" s="74" t="s">
        <v>169</v>
      </c>
      <c r="G63" s="75" t="s">
        <v>450</v>
      </c>
      <c r="H63" s="76" t="s">
        <v>229</v>
      </c>
      <c r="I63" s="126" t="s">
        <v>451</v>
      </c>
      <c r="J63" s="86"/>
      <c r="K63" s="120" t="s">
        <v>452</v>
      </c>
      <c r="L63" s="121">
        <v>22</v>
      </c>
      <c r="M63" s="127">
        <v>0</v>
      </c>
      <c r="N63" s="127">
        <v>0</v>
      </c>
      <c r="O63" s="106">
        <v>0</v>
      </c>
      <c r="P63" s="103" t="s">
        <v>453</v>
      </c>
      <c r="Q63" s="114" t="s">
        <v>25</v>
      </c>
      <c r="R63" s="103"/>
      <c r="S63" s="103"/>
      <c r="T63" s="84" t="s">
        <v>529</v>
      </c>
      <c r="U63" s="86"/>
      <c r="V63" s="103"/>
      <c r="W63" s="103"/>
      <c r="X63" s="103"/>
      <c r="Y63" s="86"/>
      <c r="Z63" s="90"/>
      <c r="AA63" s="86"/>
      <c r="AB63" s="86"/>
      <c r="AC63" s="86"/>
      <c r="AD63" s="86"/>
      <c r="AE63" s="86"/>
      <c r="AF63" s="86"/>
    </row>
    <row r="64" spans="4:32" ht="25.2" customHeight="1" x14ac:dyDescent="0.3">
      <c r="D64" s="1">
        <v>62</v>
      </c>
      <c r="E64" s="7" t="s">
        <v>18</v>
      </c>
      <c r="F64" s="74" t="s">
        <v>169</v>
      </c>
      <c r="G64" s="75" t="s">
        <v>377</v>
      </c>
      <c r="H64" s="76" t="s">
        <v>170</v>
      </c>
      <c r="I64" s="126" t="s">
        <v>171</v>
      </c>
      <c r="J64" s="86" t="s">
        <v>327</v>
      </c>
      <c r="K64" s="120" t="s">
        <v>378</v>
      </c>
      <c r="L64" s="121">
        <v>37</v>
      </c>
      <c r="M64" s="81">
        <v>10</v>
      </c>
      <c r="N64" s="81">
        <v>10</v>
      </c>
      <c r="O64" s="81">
        <v>10</v>
      </c>
      <c r="P64" s="103" t="s">
        <v>379</v>
      </c>
      <c r="Q64" s="114" t="s">
        <v>177</v>
      </c>
      <c r="R64" s="103" t="s">
        <v>293</v>
      </c>
      <c r="S64" s="103"/>
      <c r="T64" s="84" t="s">
        <v>525</v>
      </c>
      <c r="U64" s="86" t="s">
        <v>327</v>
      </c>
      <c r="V64" s="103"/>
      <c r="W64" s="103"/>
      <c r="X64" s="103"/>
      <c r="Y64" s="86"/>
      <c r="Z64" s="90"/>
      <c r="AA64" s="86"/>
      <c r="AB64" s="86" t="s">
        <v>348</v>
      </c>
      <c r="AC64" s="86"/>
      <c r="AD64" s="86"/>
      <c r="AE64" s="86"/>
      <c r="AF64" s="86"/>
    </row>
    <row r="65" spans="4:32" ht="21.6" customHeight="1" x14ac:dyDescent="0.3">
      <c r="D65" s="1">
        <v>63</v>
      </c>
      <c r="E65" s="7" t="s">
        <v>18</v>
      </c>
      <c r="F65" s="74" t="s">
        <v>169</v>
      </c>
      <c r="G65" s="75" t="s">
        <v>380</v>
      </c>
      <c r="H65" s="76" t="s">
        <v>170</v>
      </c>
      <c r="I65" s="126" t="s">
        <v>171</v>
      </c>
      <c r="J65" s="103" t="s">
        <v>37</v>
      </c>
      <c r="K65" s="120" t="s">
        <v>381</v>
      </c>
      <c r="L65" s="121">
        <v>30</v>
      </c>
      <c r="M65" s="81" t="s">
        <v>382</v>
      </c>
      <c r="N65" s="81" t="s">
        <v>382</v>
      </c>
      <c r="O65" s="81" t="s">
        <v>382</v>
      </c>
      <c r="P65" s="103" t="s">
        <v>383</v>
      </c>
      <c r="Q65" s="155" t="s">
        <v>313</v>
      </c>
      <c r="R65" s="103" t="s">
        <v>293</v>
      </c>
      <c r="S65" s="144"/>
      <c r="T65" s="84" t="s">
        <v>525</v>
      </c>
      <c r="U65" s="86" t="s">
        <v>37</v>
      </c>
      <c r="V65" s="145"/>
      <c r="W65" s="146"/>
      <c r="X65" s="146"/>
      <c r="Y65" s="145"/>
      <c r="Z65" s="90"/>
      <c r="AA65" s="145"/>
      <c r="AB65" s="86" t="s">
        <v>263</v>
      </c>
      <c r="AC65" s="145"/>
      <c r="AD65" s="145"/>
      <c r="AE65" s="145"/>
      <c r="AF65" s="145"/>
    </row>
    <row r="66" spans="4:32" ht="25.8" customHeight="1" x14ac:dyDescent="0.3">
      <c r="D66" s="1">
        <v>64</v>
      </c>
      <c r="E66" s="7" t="s">
        <v>18</v>
      </c>
      <c r="F66" s="74" t="s">
        <v>169</v>
      </c>
      <c r="G66" s="75" t="s">
        <v>384</v>
      </c>
      <c r="H66" s="76" t="s">
        <v>170</v>
      </c>
      <c r="I66" s="126" t="s">
        <v>171</v>
      </c>
      <c r="J66" s="103" t="s">
        <v>37</v>
      </c>
      <c r="K66" s="120" t="s">
        <v>385</v>
      </c>
      <c r="L66" s="121">
        <v>30</v>
      </c>
      <c r="M66" s="81" t="s">
        <v>386</v>
      </c>
      <c r="N66" s="81" t="s">
        <v>386</v>
      </c>
      <c r="O66" s="81" t="s">
        <v>386</v>
      </c>
      <c r="P66" s="103" t="s">
        <v>387</v>
      </c>
      <c r="Q66" s="155" t="s">
        <v>313</v>
      </c>
      <c r="R66" s="103" t="s">
        <v>218</v>
      </c>
      <c r="S66" s="146"/>
      <c r="T66" s="84" t="s">
        <v>525</v>
      </c>
      <c r="U66" s="86" t="s">
        <v>37</v>
      </c>
      <c r="V66" s="146"/>
      <c r="W66" s="146"/>
      <c r="X66" s="146"/>
      <c r="Y66" s="145"/>
      <c r="Z66" s="90"/>
      <c r="AA66" s="145"/>
      <c r="AB66" s="145"/>
      <c r="AC66" s="145"/>
      <c r="AD66" s="145"/>
      <c r="AE66" s="145"/>
      <c r="AF66" s="145"/>
    </row>
    <row r="67" spans="4:32" ht="23.4" customHeight="1" x14ac:dyDescent="0.3">
      <c r="D67" s="1">
        <v>65</v>
      </c>
      <c r="E67" s="7" t="s">
        <v>18</v>
      </c>
      <c r="F67" s="74" t="s">
        <v>169</v>
      </c>
      <c r="G67" s="75" t="s">
        <v>388</v>
      </c>
      <c r="H67" s="76" t="s">
        <v>170</v>
      </c>
      <c r="I67" s="126" t="s">
        <v>171</v>
      </c>
      <c r="J67" s="86" t="s">
        <v>180</v>
      </c>
      <c r="K67" s="120" t="s">
        <v>389</v>
      </c>
      <c r="L67" s="121">
        <v>60</v>
      </c>
      <c r="M67" s="81" t="s">
        <v>390</v>
      </c>
      <c r="N67" s="81" t="s">
        <v>390</v>
      </c>
      <c r="O67" s="81" t="s">
        <v>391</v>
      </c>
      <c r="P67" s="86" t="s">
        <v>392</v>
      </c>
      <c r="Q67" s="114" t="s">
        <v>177</v>
      </c>
      <c r="R67" s="105">
        <v>2023</v>
      </c>
      <c r="S67" s="145"/>
      <c r="T67" s="84" t="s">
        <v>533</v>
      </c>
      <c r="U67" s="86" t="s">
        <v>180</v>
      </c>
      <c r="V67" s="145"/>
      <c r="W67" s="145"/>
      <c r="X67" s="145"/>
      <c r="Y67" s="145"/>
      <c r="Z67" s="90"/>
      <c r="AA67" s="145"/>
      <c r="AB67" s="86" t="s">
        <v>393</v>
      </c>
      <c r="AC67" s="145"/>
      <c r="AD67" s="145"/>
      <c r="AE67" s="145"/>
      <c r="AF67" s="145"/>
    </row>
    <row r="68" spans="4:32" ht="28.8" customHeight="1" x14ac:dyDescent="0.3">
      <c r="D68" s="167">
        <v>66</v>
      </c>
      <c r="E68" s="7" t="s">
        <v>18</v>
      </c>
      <c r="F68" s="74" t="s">
        <v>169</v>
      </c>
      <c r="G68" s="96" t="s">
        <v>787</v>
      </c>
      <c r="H68" s="169" t="s">
        <v>170</v>
      </c>
      <c r="I68" s="170" t="s">
        <v>171</v>
      </c>
      <c r="J68" s="171" t="s">
        <v>37</v>
      </c>
      <c r="K68" s="220">
        <v>31401</v>
      </c>
      <c r="L68" s="221" t="s">
        <v>788</v>
      </c>
      <c r="M68" s="123" t="s">
        <v>774</v>
      </c>
      <c r="N68" s="222" t="s">
        <v>207</v>
      </c>
      <c r="O68" s="123" t="s">
        <v>548</v>
      </c>
      <c r="P68" s="123" t="s">
        <v>506</v>
      </c>
      <c r="Q68" s="223" t="s">
        <v>25</v>
      </c>
      <c r="R68" s="123"/>
      <c r="S68" s="178"/>
      <c r="T68" s="84" t="s">
        <v>525</v>
      </c>
      <c r="U68" s="171" t="s">
        <v>37</v>
      </c>
      <c r="V68" s="178"/>
      <c r="W68" s="178"/>
      <c r="X68" s="178"/>
      <c r="Y68" s="178"/>
      <c r="Z68" s="179"/>
      <c r="AA68" s="178"/>
      <c r="AB68" s="171"/>
      <c r="AC68" s="178"/>
      <c r="AD68" s="178"/>
      <c r="AE68" s="178"/>
      <c r="AF68" s="178"/>
    </row>
    <row r="69" spans="4:32" ht="27" customHeight="1" x14ac:dyDescent="0.3">
      <c r="D69" s="167">
        <v>67</v>
      </c>
      <c r="E69" s="7" t="s">
        <v>18</v>
      </c>
      <c r="F69" s="168" t="s">
        <v>169</v>
      </c>
      <c r="G69" s="96" t="s">
        <v>399</v>
      </c>
      <c r="H69" s="169" t="s">
        <v>170</v>
      </c>
      <c r="I69" s="170" t="s">
        <v>171</v>
      </c>
      <c r="J69" s="171" t="s">
        <v>37</v>
      </c>
      <c r="K69" s="172" t="s">
        <v>400</v>
      </c>
      <c r="L69" s="173">
        <v>33</v>
      </c>
      <c r="M69" s="174">
        <v>10</v>
      </c>
      <c r="N69" s="174">
        <v>10</v>
      </c>
      <c r="O69" s="174">
        <v>10</v>
      </c>
      <c r="P69" s="175" t="s">
        <v>401</v>
      </c>
      <c r="Q69" s="226" t="s">
        <v>177</v>
      </c>
      <c r="R69" s="175" t="s">
        <v>402</v>
      </c>
      <c r="S69" s="176"/>
      <c r="T69" s="177" t="s">
        <v>532</v>
      </c>
      <c r="U69" s="171" t="s">
        <v>37</v>
      </c>
      <c r="V69" s="176"/>
      <c r="W69" s="176"/>
      <c r="X69" s="176"/>
      <c r="Y69" s="178"/>
      <c r="Z69" s="179"/>
      <c r="AA69" s="178"/>
      <c r="AB69" s="178"/>
      <c r="AC69" s="178"/>
      <c r="AD69" s="178"/>
      <c r="AE69" s="178"/>
      <c r="AF69" s="178"/>
    </row>
    <row r="70" spans="4:32" ht="24.6" customHeight="1" x14ac:dyDescent="0.3">
      <c r="D70" s="167">
        <v>68</v>
      </c>
      <c r="E70" s="7" t="s">
        <v>18</v>
      </c>
      <c r="F70" s="168" t="s">
        <v>169</v>
      </c>
      <c r="G70" s="96" t="s">
        <v>554</v>
      </c>
      <c r="H70" s="94" t="s">
        <v>170</v>
      </c>
      <c r="I70" s="94" t="s">
        <v>558</v>
      </c>
      <c r="J70" s="94" t="s">
        <v>172</v>
      </c>
      <c r="K70" s="106" t="s">
        <v>559</v>
      </c>
      <c r="L70" s="106">
        <v>36</v>
      </c>
      <c r="M70" s="106" t="s">
        <v>560</v>
      </c>
      <c r="N70" s="106">
        <v>9</v>
      </c>
      <c r="O70" s="106">
        <v>11</v>
      </c>
      <c r="P70" s="106"/>
      <c r="Q70" s="106" t="s">
        <v>561</v>
      </c>
      <c r="R70" s="106">
        <v>2021</v>
      </c>
      <c r="S70" s="106"/>
      <c r="T70" s="84" t="s">
        <v>525</v>
      </c>
      <c r="U70" s="94" t="s">
        <v>563</v>
      </c>
      <c r="V70" s="94" t="s">
        <v>564</v>
      </c>
      <c r="W70" s="94" t="s">
        <v>501</v>
      </c>
      <c r="X70" s="94" t="s">
        <v>565</v>
      </c>
      <c r="Y70" s="94"/>
      <c r="Z70" s="94"/>
      <c r="AA70" s="94"/>
      <c r="AB70" s="94" t="s">
        <v>566</v>
      </c>
      <c r="AC70" s="94" t="s">
        <v>567</v>
      </c>
      <c r="AD70" s="94"/>
      <c r="AE70" s="94"/>
      <c r="AF70" s="94" t="s">
        <v>568</v>
      </c>
    </row>
    <row r="71" spans="4:32" ht="25.8" customHeight="1" x14ac:dyDescent="0.3">
      <c r="D71" s="167">
        <v>69</v>
      </c>
      <c r="E71" s="7" t="s">
        <v>18</v>
      </c>
      <c r="F71" s="168" t="s">
        <v>169</v>
      </c>
      <c r="G71" s="96" t="s">
        <v>555</v>
      </c>
      <c r="H71" s="169" t="s">
        <v>170</v>
      </c>
      <c r="I71" s="186" t="s">
        <v>569</v>
      </c>
      <c r="J71" s="72" t="s">
        <v>570</v>
      </c>
      <c r="K71" s="198">
        <v>27656</v>
      </c>
      <c r="L71" s="199">
        <v>45</v>
      </c>
      <c r="M71" s="200" t="s">
        <v>571</v>
      </c>
      <c r="N71" s="72">
        <v>22</v>
      </c>
      <c r="O71" s="186">
        <v>2</v>
      </c>
      <c r="P71" s="186" t="s">
        <v>506</v>
      </c>
      <c r="Q71" s="72" t="s">
        <v>177</v>
      </c>
      <c r="R71" s="211">
        <v>2018</v>
      </c>
      <c r="S71" s="200" t="s">
        <v>397</v>
      </c>
      <c r="T71" s="72" t="s">
        <v>572</v>
      </c>
      <c r="U71" s="1" t="s">
        <v>573</v>
      </c>
      <c r="V71" s="1">
        <v>2020</v>
      </c>
      <c r="W71" s="201"/>
      <c r="X71" s="201"/>
      <c r="Y71" s="186"/>
      <c r="Z71" s="186" t="s">
        <v>514</v>
      </c>
      <c r="AA71" s="178"/>
      <c r="AB71" s="178"/>
      <c r="AC71" s="178"/>
      <c r="AD71" s="178"/>
      <c r="AE71" s="178"/>
      <c r="AF71" s="178"/>
    </row>
    <row r="72" spans="4:32" ht="23.4" customHeight="1" x14ac:dyDescent="0.3">
      <c r="D72" s="167">
        <v>70</v>
      </c>
      <c r="E72" s="7" t="s">
        <v>18</v>
      </c>
      <c r="F72" s="168" t="s">
        <v>169</v>
      </c>
      <c r="G72" s="96" t="s">
        <v>556</v>
      </c>
      <c r="H72" s="169" t="s">
        <v>170</v>
      </c>
      <c r="I72" s="186" t="s">
        <v>569</v>
      </c>
      <c r="J72" s="171" t="s">
        <v>585</v>
      </c>
      <c r="K72" s="172" t="s">
        <v>586</v>
      </c>
      <c r="L72" s="173">
        <v>41</v>
      </c>
      <c r="M72" s="174">
        <v>18</v>
      </c>
      <c r="N72" s="174">
        <v>18</v>
      </c>
      <c r="O72" s="174">
        <v>1</v>
      </c>
      <c r="P72" s="175" t="s">
        <v>506</v>
      </c>
      <c r="Q72" s="226" t="s">
        <v>25</v>
      </c>
      <c r="R72" s="175"/>
      <c r="S72" s="176"/>
      <c r="T72" s="177" t="s">
        <v>587</v>
      </c>
      <c r="U72" s="171" t="s">
        <v>588</v>
      </c>
      <c r="V72" s="176"/>
      <c r="W72" s="176"/>
      <c r="X72" s="176"/>
      <c r="Y72" s="178"/>
      <c r="Z72" s="179"/>
      <c r="AA72" s="178"/>
      <c r="AB72" s="178"/>
      <c r="AC72" s="171" t="s">
        <v>589</v>
      </c>
      <c r="AD72" s="178"/>
      <c r="AE72" s="178"/>
      <c r="AF72" s="178"/>
    </row>
    <row r="73" spans="4:32" ht="23.4" customHeight="1" x14ac:dyDescent="0.3">
      <c r="D73" s="209">
        <v>71</v>
      </c>
      <c r="E73" s="210" t="s">
        <v>18</v>
      </c>
      <c r="F73" s="202" t="s">
        <v>169</v>
      </c>
      <c r="G73" s="203" t="s">
        <v>574</v>
      </c>
      <c r="H73" s="203" t="s">
        <v>170</v>
      </c>
      <c r="I73" s="203" t="s">
        <v>575</v>
      </c>
      <c r="J73" s="203" t="s">
        <v>576</v>
      </c>
      <c r="K73" s="204">
        <v>24444</v>
      </c>
      <c r="L73" s="203">
        <v>54</v>
      </c>
      <c r="M73" s="205">
        <v>37</v>
      </c>
      <c r="N73" s="203">
        <v>31</v>
      </c>
      <c r="O73" s="203">
        <v>3</v>
      </c>
      <c r="P73" s="183" t="s">
        <v>506</v>
      </c>
      <c r="Q73" s="203" t="s">
        <v>177</v>
      </c>
      <c r="R73" s="206" t="s">
        <v>218</v>
      </c>
      <c r="S73" s="186" t="s">
        <v>577</v>
      </c>
      <c r="T73" s="84" t="s">
        <v>525</v>
      </c>
      <c r="U73" s="185" t="s">
        <v>578</v>
      </c>
      <c r="V73" s="185"/>
      <c r="W73" s="187"/>
      <c r="X73" s="187"/>
      <c r="Y73" s="187"/>
      <c r="Z73" s="186" t="s">
        <v>514</v>
      </c>
      <c r="AA73" s="207"/>
      <c r="AB73" s="207" t="s">
        <v>579</v>
      </c>
      <c r="AC73" s="185"/>
      <c r="AD73" s="185"/>
      <c r="AE73" s="186" t="s">
        <v>515</v>
      </c>
      <c r="AF73" s="187"/>
    </row>
    <row r="74" spans="4:32" ht="23.4" customHeight="1" x14ac:dyDescent="0.3">
      <c r="D74" s="72">
        <v>72</v>
      </c>
      <c r="E74" s="10" t="s">
        <v>18</v>
      </c>
      <c r="F74" s="74" t="s">
        <v>169</v>
      </c>
      <c r="G74" s="1" t="s">
        <v>595</v>
      </c>
      <c r="H74" s="1" t="s">
        <v>170</v>
      </c>
      <c r="I74" s="1" t="s">
        <v>596</v>
      </c>
      <c r="J74" s="1" t="s">
        <v>458</v>
      </c>
      <c r="K74" s="166" t="s">
        <v>597</v>
      </c>
      <c r="L74" s="166">
        <v>29</v>
      </c>
      <c r="M74" s="166" t="s">
        <v>598</v>
      </c>
      <c r="N74" s="166" t="s">
        <v>599</v>
      </c>
      <c r="O74" s="166" t="s">
        <v>599</v>
      </c>
      <c r="P74" s="166" t="s">
        <v>600</v>
      </c>
      <c r="Q74" s="211" t="s">
        <v>38</v>
      </c>
      <c r="R74" s="166">
        <v>2023</v>
      </c>
      <c r="S74" s="166"/>
      <c r="T74" s="84" t="s">
        <v>525</v>
      </c>
      <c r="U74" s="1" t="s">
        <v>601</v>
      </c>
      <c r="V74" s="1"/>
      <c r="W74" s="1"/>
      <c r="X74" s="1"/>
      <c r="Y74" s="1"/>
      <c r="Z74" s="1" t="s">
        <v>514</v>
      </c>
      <c r="AA74" s="1"/>
      <c r="AB74"/>
      <c r="AC74"/>
      <c r="AD74"/>
      <c r="AE74"/>
      <c r="AF74" s="26"/>
    </row>
    <row r="75" spans="4:32" ht="23.4" customHeight="1" x14ac:dyDescent="0.3">
      <c r="D75" s="72">
        <v>73</v>
      </c>
      <c r="E75" s="10" t="s">
        <v>18</v>
      </c>
      <c r="F75" s="74" t="s">
        <v>169</v>
      </c>
      <c r="G75" s="1" t="s">
        <v>602</v>
      </c>
      <c r="H75" s="1" t="s">
        <v>170</v>
      </c>
      <c r="I75" s="1" t="s">
        <v>596</v>
      </c>
      <c r="J75" s="1" t="s">
        <v>458</v>
      </c>
      <c r="K75" s="166" t="s">
        <v>603</v>
      </c>
      <c r="L75" s="166">
        <v>44</v>
      </c>
      <c r="M75" s="166">
        <v>20</v>
      </c>
      <c r="N75" s="166">
        <v>18</v>
      </c>
      <c r="O75" s="166">
        <v>17</v>
      </c>
      <c r="P75" s="166" t="s">
        <v>604</v>
      </c>
      <c r="Q75" s="211" t="s">
        <v>173</v>
      </c>
      <c r="R75" s="166">
        <v>2022</v>
      </c>
      <c r="S75" s="166"/>
      <c r="T75" s="84" t="s">
        <v>525</v>
      </c>
      <c r="U75" s="1" t="s">
        <v>596</v>
      </c>
      <c r="V75" s="1"/>
      <c r="W75" s="1"/>
      <c r="X75" s="1"/>
      <c r="Y75" s="1"/>
      <c r="Z75" s="1" t="s">
        <v>514</v>
      </c>
      <c r="AA75" s="1"/>
      <c r="AB75" t="s">
        <v>605</v>
      </c>
      <c r="AC75"/>
      <c r="AD75"/>
      <c r="AE75"/>
      <c r="AF75" s="26"/>
    </row>
    <row r="76" spans="4:32" ht="23.4" customHeight="1" x14ac:dyDescent="0.3">
      <c r="D76" s="72">
        <v>74</v>
      </c>
      <c r="E76" s="10" t="s">
        <v>18</v>
      </c>
      <c r="F76" s="74" t="s">
        <v>169</v>
      </c>
      <c r="G76" s="1" t="s">
        <v>554</v>
      </c>
      <c r="H76" s="1" t="s">
        <v>170</v>
      </c>
      <c r="I76" s="1" t="s">
        <v>558</v>
      </c>
      <c r="J76" s="1" t="s">
        <v>172</v>
      </c>
      <c r="K76" s="166" t="s">
        <v>559</v>
      </c>
      <c r="L76" s="166">
        <v>37</v>
      </c>
      <c r="M76" s="166">
        <v>14</v>
      </c>
      <c r="N76" s="166">
        <v>10</v>
      </c>
      <c r="O76" s="166">
        <v>11</v>
      </c>
      <c r="P76" s="166" t="s">
        <v>506</v>
      </c>
      <c r="Q76" s="211" t="s">
        <v>561</v>
      </c>
      <c r="R76" s="166" t="s">
        <v>562</v>
      </c>
      <c r="S76" s="166"/>
      <c r="T76" s="84" t="s">
        <v>525</v>
      </c>
      <c r="U76" s="1" t="s">
        <v>563</v>
      </c>
      <c r="V76" s="1" t="s">
        <v>564</v>
      </c>
      <c r="W76" s="1" t="s">
        <v>501</v>
      </c>
      <c r="X76" s="1" t="s">
        <v>565</v>
      </c>
      <c r="Y76" s="1"/>
      <c r="Z76" s="1" t="s">
        <v>514</v>
      </c>
      <c r="AA76" s="1"/>
      <c r="AB76" t="s">
        <v>566</v>
      </c>
      <c r="AC76" t="s">
        <v>567</v>
      </c>
      <c r="AD76"/>
      <c r="AE76"/>
      <c r="AF76" s="26"/>
    </row>
    <row r="77" spans="4:32" ht="22.8" customHeight="1" x14ac:dyDescent="0.3">
      <c r="D77" s="72">
        <v>75</v>
      </c>
      <c r="E77" s="10" t="s">
        <v>18</v>
      </c>
      <c r="F77" s="74" t="s">
        <v>169</v>
      </c>
      <c r="G77" s="1" t="s">
        <v>606</v>
      </c>
      <c r="H77" s="1" t="s">
        <v>229</v>
      </c>
      <c r="I77" s="1" t="s">
        <v>503</v>
      </c>
      <c r="J77" s="1" t="s">
        <v>289</v>
      </c>
      <c r="K77" s="166" t="s">
        <v>607</v>
      </c>
      <c r="L77" s="166">
        <v>37</v>
      </c>
      <c r="M77" s="166">
        <v>14</v>
      </c>
      <c r="N77" s="166">
        <v>14</v>
      </c>
      <c r="O77" s="166">
        <v>9</v>
      </c>
      <c r="P77" s="166" t="s">
        <v>506</v>
      </c>
      <c r="Q77" s="211" t="s">
        <v>561</v>
      </c>
      <c r="R77" s="166" t="s">
        <v>354</v>
      </c>
      <c r="S77" s="166"/>
      <c r="T77" s="84" t="s">
        <v>525</v>
      </c>
      <c r="U77" s="1" t="s">
        <v>608</v>
      </c>
      <c r="V77" s="1"/>
      <c r="W77" s="1"/>
      <c r="X77" s="1"/>
      <c r="Y77" s="1"/>
      <c r="Z77" s="1" t="s">
        <v>514</v>
      </c>
      <c r="AA77" s="1"/>
      <c r="AB77"/>
      <c r="AC77"/>
      <c r="AD77"/>
      <c r="AE77"/>
      <c r="AF77" s="26"/>
    </row>
    <row r="78" spans="4:32" ht="22.8" customHeight="1" x14ac:dyDescent="0.3">
      <c r="D78" s="1">
        <v>76</v>
      </c>
      <c r="E78" s="10" t="s">
        <v>18</v>
      </c>
      <c r="F78" s="74" t="s">
        <v>169</v>
      </c>
      <c r="G78" s="1" t="s">
        <v>609</v>
      </c>
      <c r="H78" s="1" t="s">
        <v>170</v>
      </c>
      <c r="I78" s="1" t="s">
        <v>503</v>
      </c>
      <c r="J78" s="1" t="s">
        <v>289</v>
      </c>
      <c r="K78" s="166" t="s">
        <v>610</v>
      </c>
      <c r="L78" s="166">
        <v>46</v>
      </c>
      <c r="M78" s="166">
        <v>26</v>
      </c>
      <c r="N78" s="166">
        <v>26</v>
      </c>
      <c r="O78" s="166">
        <v>11</v>
      </c>
      <c r="P78" s="166" t="s">
        <v>506</v>
      </c>
      <c r="Q78" s="211" t="s">
        <v>173</v>
      </c>
      <c r="R78" s="166" t="s">
        <v>354</v>
      </c>
      <c r="S78" s="166" t="s">
        <v>611</v>
      </c>
      <c r="T78" s="84" t="s">
        <v>525</v>
      </c>
      <c r="U78" s="1" t="s">
        <v>289</v>
      </c>
      <c r="V78" s="1"/>
      <c r="W78" s="1"/>
      <c r="X78" s="1"/>
      <c r="Y78" s="1"/>
      <c r="Z78" s="1" t="s">
        <v>514</v>
      </c>
      <c r="AA78" s="1"/>
      <c r="AB78"/>
      <c r="AC78"/>
      <c r="AD78"/>
      <c r="AE78"/>
      <c r="AF78" s="26"/>
    </row>
    <row r="79" spans="4:32" ht="27" customHeight="1" x14ac:dyDescent="0.3">
      <c r="D79" s="1">
        <v>77</v>
      </c>
      <c r="E79" s="10" t="s">
        <v>18</v>
      </c>
      <c r="F79" s="74" t="s">
        <v>169</v>
      </c>
      <c r="G79" s="1" t="s">
        <v>612</v>
      </c>
      <c r="H79" s="1" t="s">
        <v>170</v>
      </c>
      <c r="I79" s="1" t="s">
        <v>596</v>
      </c>
      <c r="J79" s="1" t="s">
        <v>458</v>
      </c>
      <c r="K79" s="166" t="s">
        <v>613</v>
      </c>
      <c r="L79" s="166">
        <v>57</v>
      </c>
      <c r="M79" s="166">
        <v>21</v>
      </c>
      <c r="N79" s="166">
        <v>21</v>
      </c>
      <c r="O79" s="166">
        <v>21</v>
      </c>
      <c r="P79" s="166" t="s">
        <v>614</v>
      </c>
      <c r="Q79" s="211" t="s">
        <v>615</v>
      </c>
      <c r="R79" s="166"/>
      <c r="S79" s="166"/>
      <c r="T79" s="84" t="s">
        <v>525</v>
      </c>
      <c r="U79" s="1" t="s">
        <v>545</v>
      </c>
      <c r="V79" s="1"/>
      <c r="W79" s="1"/>
      <c r="X79" s="1"/>
      <c r="Y79" s="1"/>
      <c r="Z79" s="1" t="s">
        <v>514</v>
      </c>
      <c r="AA79" s="1"/>
      <c r="AB79"/>
      <c r="AC79"/>
      <c r="AD79"/>
      <c r="AE79"/>
      <c r="AF79" s="26"/>
    </row>
    <row r="80" spans="4:32" ht="27.6" customHeight="1" x14ac:dyDescent="0.3">
      <c r="D80" s="1">
        <v>78</v>
      </c>
      <c r="E80" s="10" t="s">
        <v>18</v>
      </c>
      <c r="F80" s="74" t="s">
        <v>169</v>
      </c>
      <c r="G80" s="1" t="s">
        <v>616</v>
      </c>
      <c r="H80" s="1" t="s">
        <v>170</v>
      </c>
      <c r="I80" s="1" t="s">
        <v>596</v>
      </c>
      <c r="J80" s="1" t="s">
        <v>458</v>
      </c>
      <c r="K80" s="166" t="s">
        <v>617</v>
      </c>
      <c r="L80" s="166">
        <v>55</v>
      </c>
      <c r="M80" s="166">
        <v>32</v>
      </c>
      <c r="N80" s="166">
        <v>32</v>
      </c>
      <c r="O80" s="166">
        <v>5</v>
      </c>
      <c r="P80" s="166" t="s">
        <v>618</v>
      </c>
      <c r="Q80" s="211" t="s">
        <v>173</v>
      </c>
      <c r="R80" s="166" t="s">
        <v>402</v>
      </c>
      <c r="S80" s="166"/>
      <c r="T80" s="84" t="s">
        <v>525</v>
      </c>
      <c r="U80" s="1" t="s">
        <v>619</v>
      </c>
      <c r="V80" s="1"/>
      <c r="W80" s="1"/>
      <c r="X80" s="1"/>
      <c r="Y80" s="1"/>
      <c r="Z80" s="1" t="s">
        <v>514</v>
      </c>
      <c r="AA80" s="1"/>
      <c r="AB80" t="s">
        <v>620</v>
      </c>
      <c r="AC80"/>
      <c r="AD80"/>
      <c r="AE80"/>
      <c r="AF80" s="25"/>
    </row>
    <row r="81" spans="1:32" ht="23.4" customHeight="1" x14ac:dyDescent="0.3">
      <c r="D81" s="1">
        <v>79</v>
      </c>
      <c r="E81" s="10" t="s">
        <v>18</v>
      </c>
      <c r="F81" s="74" t="s">
        <v>169</v>
      </c>
      <c r="G81" s="1" t="s">
        <v>621</v>
      </c>
      <c r="H81" s="1" t="s">
        <v>170</v>
      </c>
      <c r="I81" s="1" t="s">
        <v>622</v>
      </c>
      <c r="J81" s="1" t="s">
        <v>623</v>
      </c>
      <c r="K81" s="213">
        <v>34072</v>
      </c>
      <c r="L81" s="166">
        <v>30</v>
      </c>
      <c r="M81" s="166">
        <v>8</v>
      </c>
      <c r="N81" s="166">
        <v>8</v>
      </c>
      <c r="O81" s="166">
        <v>8</v>
      </c>
      <c r="P81" s="166" t="s">
        <v>506</v>
      </c>
      <c r="Q81" s="166" t="s">
        <v>177</v>
      </c>
      <c r="R81" s="166">
        <v>2023</v>
      </c>
      <c r="S81" s="166" t="s">
        <v>624</v>
      </c>
      <c r="T81" s="84" t="s">
        <v>525</v>
      </c>
      <c r="U81" s="1" t="s">
        <v>625</v>
      </c>
      <c r="V81" s="1"/>
      <c r="W81" s="1"/>
      <c r="X81" s="1"/>
      <c r="Y81" s="1"/>
      <c r="Z81" s="1" t="s">
        <v>514</v>
      </c>
      <c r="AA81" s="1"/>
      <c r="AB81"/>
      <c r="AC81"/>
      <c r="AD81"/>
      <c r="AE81"/>
      <c r="AF81" s="72"/>
    </row>
    <row r="82" spans="1:32" ht="24.6" customHeight="1" x14ac:dyDescent="0.3">
      <c r="D82" s="1">
        <v>80</v>
      </c>
      <c r="E82" s="10" t="s">
        <v>18</v>
      </c>
      <c r="F82" s="74" t="s">
        <v>169</v>
      </c>
      <c r="G82" s="1" t="s">
        <v>626</v>
      </c>
      <c r="H82" s="1" t="s">
        <v>170</v>
      </c>
      <c r="I82" s="1" t="s">
        <v>596</v>
      </c>
      <c r="J82" s="1" t="s">
        <v>458</v>
      </c>
      <c r="K82" s="213">
        <v>24129</v>
      </c>
      <c r="L82" s="166">
        <v>57</v>
      </c>
      <c r="M82" s="166">
        <v>34</v>
      </c>
      <c r="N82" s="166">
        <v>33</v>
      </c>
      <c r="O82" s="166">
        <v>8</v>
      </c>
      <c r="P82" s="166" t="s">
        <v>627</v>
      </c>
      <c r="Q82" s="166" t="s">
        <v>615</v>
      </c>
      <c r="R82" s="166">
        <v>2012</v>
      </c>
      <c r="S82" s="166"/>
      <c r="T82" s="84" t="s">
        <v>525</v>
      </c>
      <c r="U82" s="1" t="s">
        <v>596</v>
      </c>
      <c r="V82" s="1"/>
      <c r="W82" s="1"/>
      <c r="X82" s="1"/>
      <c r="Y82" s="1"/>
      <c r="Z82" s="1" t="s">
        <v>514</v>
      </c>
      <c r="AA82" s="1"/>
      <c r="AB82"/>
      <c r="AC82"/>
      <c r="AD82"/>
      <c r="AE82"/>
      <c r="AF82" s="72"/>
    </row>
    <row r="83" spans="1:32" ht="21.6" customHeight="1" x14ac:dyDescent="0.3">
      <c r="D83" s="1">
        <v>81</v>
      </c>
      <c r="E83" s="10" t="s">
        <v>18</v>
      </c>
      <c r="F83" s="74" t="s">
        <v>169</v>
      </c>
      <c r="G83" s="1" t="s">
        <v>628</v>
      </c>
      <c r="H83" s="1" t="s">
        <v>170</v>
      </c>
      <c r="I83" s="1" t="s">
        <v>629</v>
      </c>
      <c r="J83" s="1"/>
      <c r="K83" s="166" t="s">
        <v>630</v>
      </c>
      <c r="L83" s="166">
        <v>59</v>
      </c>
      <c r="M83" s="166">
        <v>35</v>
      </c>
      <c r="N83" s="166">
        <v>25</v>
      </c>
      <c r="O83" s="166">
        <v>10</v>
      </c>
      <c r="P83" s="166" t="s">
        <v>506</v>
      </c>
      <c r="Q83" s="166" t="s">
        <v>177</v>
      </c>
      <c r="R83" s="166" t="s">
        <v>402</v>
      </c>
      <c r="S83" s="166"/>
      <c r="T83" s="84" t="s">
        <v>525</v>
      </c>
      <c r="U83" s="1" t="s">
        <v>631</v>
      </c>
      <c r="V83" s="1" t="s">
        <v>632</v>
      </c>
      <c r="W83" s="1"/>
      <c r="X83" s="1"/>
      <c r="Y83" s="1"/>
      <c r="Z83" s="1" t="s">
        <v>514</v>
      </c>
      <c r="AA83" s="1"/>
      <c r="AB83"/>
      <c r="AC83"/>
      <c r="AD83"/>
      <c r="AE83"/>
      <c r="AF83" s="72"/>
    </row>
    <row r="84" spans="1:32" ht="21.6" customHeight="1" x14ac:dyDescent="0.3">
      <c r="D84" s="1">
        <v>82</v>
      </c>
      <c r="E84" s="10" t="s">
        <v>18</v>
      </c>
      <c r="F84" s="74" t="s">
        <v>169</v>
      </c>
      <c r="G84" s="1" t="s">
        <v>633</v>
      </c>
      <c r="H84" s="1" t="s">
        <v>170</v>
      </c>
      <c r="I84" s="1" t="s">
        <v>596</v>
      </c>
      <c r="J84" s="1" t="s">
        <v>458</v>
      </c>
      <c r="K84" s="166" t="s">
        <v>634</v>
      </c>
      <c r="L84" s="166">
        <v>47</v>
      </c>
      <c r="M84" s="166">
        <v>23</v>
      </c>
      <c r="N84" s="166">
        <v>22</v>
      </c>
      <c r="O84" s="166">
        <v>22</v>
      </c>
      <c r="P84" s="166" t="s">
        <v>635</v>
      </c>
      <c r="Q84" s="166" t="s">
        <v>173</v>
      </c>
      <c r="R84" s="166" t="s">
        <v>636</v>
      </c>
      <c r="S84" s="166"/>
      <c r="T84" s="84" t="s">
        <v>525</v>
      </c>
      <c r="U84" s="1" t="s">
        <v>619</v>
      </c>
      <c r="V84" s="1" t="s">
        <v>637</v>
      </c>
      <c r="W84" s="1" t="s">
        <v>501</v>
      </c>
      <c r="X84" s="1" t="s">
        <v>565</v>
      </c>
      <c r="Y84" s="1"/>
      <c r="Z84" s="1" t="s">
        <v>514</v>
      </c>
      <c r="AA84" s="1"/>
      <c r="AB84"/>
      <c r="AC84"/>
      <c r="AD84"/>
      <c r="AE84"/>
      <c r="AF84" s="72"/>
    </row>
    <row r="85" spans="1:32" ht="22.8" customHeight="1" x14ac:dyDescent="0.3">
      <c r="D85" s="1">
        <v>83</v>
      </c>
      <c r="E85" s="10" t="s">
        <v>18</v>
      </c>
      <c r="F85" s="74" t="s">
        <v>169</v>
      </c>
      <c r="G85" s="1" t="s">
        <v>638</v>
      </c>
      <c r="H85" s="1" t="s">
        <v>170</v>
      </c>
      <c r="I85" s="1" t="s">
        <v>596</v>
      </c>
      <c r="J85" s="1" t="s">
        <v>458</v>
      </c>
      <c r="K85" s="213">
        <v>32787</v>
      </c>
      <c r="L85" s="166">
        <v>33</v>
      </c>
      <c r="M85" s="166">
        <v>6</v>
      </c>
      <c r="N85" s="166">
        <v>6</v>
      </c>
      <c r="O85" s="166">
        <v>3</v>
      </c>
      <c r="P85" s="166" t="s">
        <v>639</v>
      </c>
      <c r="Q85" s="166" t="s">
        <v>615</v>
      </c>
      <c r="R85" s="166"/>
      <c r="S85" s="166" t="s">
        <v>640</v>
      </c>
      <c r="T85" s="166" t="s">
        <v>540</v>
      </c>
      <c r="U85" s="1" t="s">
        <v>517</v>
      </c>
      <c r="V85" s="1"/>
      <c r="W85" s="1"/>
      <c r="X85" s="1"/>
      <c r="Y85" s="1"/>
      <c r="Z85" s="1" t="s">
        <v>514</v>
      </c>
      <c r="AA85" s="1"/>
      <c r="AB85"/>
      <c r="AC85"/>
      <c r="AD85"/>
      <c r="AE85"/>
      <c r="AF85" s="72"/>
    </row>
    <row r="86" spans="1:32" ht="19.2" customHeight="1" x14ac:dyDescent="0.3">
      <c r="D86" s="1">
        <v>84</v>
      </c>
      <c r="E86" s="10" t="s">
        <v>18</v>
      </c>
      <c r="F86" s="74" t="s">
        <v>169</v>
      </c>
      <c r="G86" s="1" t="s">
        <v>641</v>
      </c>
      <c r="H86" s="1" t="s">
        <v>170</v>
      </c>
      <c r="I86" s="1" t="s">
        <v>596</v>
      </c>
      <c r="J86" s="1" t="s">
        <v>458</v>
      </c>
      <c r="K86" s="213">
        <v>25843</v>
      </c>
      <c r="L86" s="166">
        <v>52</v>
      </c>
      <c r="M86" s="166">
        <v>31</v>
      </c>
      <c r="N86" s="166">
        <v>31</v>
      </c>
      <c r="O86" s="166">
        <v>31</v>
      </c>
      <c r="P86" s="166" t="s">
        <v>642</v>
      </c>
      <c r="Q86" s="166" t="s">
        <v>615</v>
      </c>
      <c r="R86" s="166"/>
      <c r="S86" s="166"/>
      <c r="T86" s="84" t="s">
        <v>525</v>
      </c>
      <c r="U86" s="1" t="s">
        <v>619</v>
      </c>
      <c r="V86" s="1"/>
      <c r="W86" s="1"/>
      <c r="X86" s="1"/>
      <c r="Y86" s="1"/>
      <c r="Z86" s="1" t="s">
        <v>514</v>
      </c>
      <c r="AA86" s="1"/>
      <c r="AB86"/>
      <c r="AC86"/>
      <c r="AD86"/>
      <c r="AE86"/>
      <c r="AF86" s="72"/>
    </row>
    <row r="87" spans="1:32" ht="21" customHeight="1" x14ac:dyDescent="0.3">
      <c r="D87" s="1">
        <v>85</v>
      </c>
      <c r="E87" s="10" t="s">
        <v>18</v>
      </c>
      <c r="F87" s="74" t="s">
        <v>169</v>
      </c>
      <c r="G87" s="1" t="s">
        <v>643</v>
      </c>
      <c r="H87" s="1" t="s">
        <v>170</v>
      </c>
      <c r="I87" s="1" t="s">
        <v>395</v>
      </c>
      <c r="J87" s="1" t="s">
        <v>75</v>
      </c>
      <c r="K87" s="166" t="s">
        <v>644</v>
      </c>
      <c r="L87" s="166">
        <v>24</v>
      </c>
      <c r="M87" s="166">
        <v>5</v>
      </c>
      <c r="N87" s="166">
        <v>4</v>
      </c>
      <c r="O87" s="166">
        <v>2</v>
      </c>
      <c r="P87" s="166" t="s">
        <v>506</v>
      </c>
      <c r="Q87" s="166" t="s">
        <v>38</v>
      </c>
      <c r="R87" s="166">
        <v>2023</v>
      </c>
      <c r="S87" s="166" t="s">
        <v>645</v>
      </c>
      <c r="T87" s="1"/>
      <c r="U87" s="1" t="s">
        <v>646</v>
      </c>
      <c r="V87" s="1"/>
      <c r="W87" s="1"/>
      <c r="X87" s="1"/>
      <c r="Y87" s="1"/>
      <c r="Z87" s="1" t="s">
        <v>514</v>
      </c>
      <c r="AA87" s="1"/>
      <c r="AB87"/>
      <c r="AC87"/>
      <c r="AD87"/>
      <c r="AE87"/>
      <c r="AF87" s="72"/>
    </row>
    <row r="88" spans="1:32" ht="23.4" customHeight="1" x14ac:dyDescent="0.3">
      <c r="D88" s="1">
        <v>86</v>
      </c>
      <c r="E88" s="10" t="s">
        <v>18</v>
      </c>
      <c r="F88" s="74" t="s">
        <v>169</v>
      </c>
      <c r="G88" s="1" t="s">
        <v>647</v>
      </c>
      <c r="H88" s="1" t="s">
        <v>170</v>
      </c>
      <c r="I88" s="1" t="s">
        <v>596</v>
      </c>
      <c r="J88" s="1" t="s">
        <v>458</v>
      </c>
      <c r="K88" s="166" t="s">
        <v>648</v>
      </c>
      <c r="L88" s="166">
        <v>46</v>
      </c>
      <c r="M88" s="166">
        <v>26</v>
      </c>
      <c r="N88" s="166">
        <v>22</v>
      </c>
      <c r="O88" s="166">
        <v>14</v>
      </c>
      <c r="P88" s="166" t="s">
        <v>649</v>
      </c>
      <c r="Q88" s="166" t="s">
        <v>173</v>
      </c>
      <c r="R88" s="166" t="s">
        <v>354</v>
      </c>
      <c r="S88" s="166"/>
      <c r="T88" s="84" t="s">
        <v>525</v>
      </c>
      <c r="U88" s="1" t="s">
        <v>650</v>
      </c>
      <c r="V88" s="1"/>
      <c r="W88" s="1"/>
      <c r="X88" s="1"/>
      <c r="Y88" s="1"/>
      <c r="Z88" s="1" t="s">
        <v>514</v>
      </c>
      <c r="AA88" s="1"/>
      <c r="AB88"/>
      <c r="AC88"/>
      <c r="AD88"/>
      <c r="AE88"/>
      <c r="AF88" s="72"/>
    </row>
    <row r="89" spans="1:32" ht="21.6" customHeight="1" x14ac:dyDescent="0.3">
      <c r="D89" s="1">
        <v>87</v>
      </c>
      <c r="E89" s="10" t="s">
        <v>18</v>
      </c>
      <c r="F89" s="74" t="s">
        <v>169</v>
      </c>
      <c r="G89" s="1" t="s">
        <v>651</v>
      </c>
      <c r="H89" s="1" t="s">
        <v>170</v>
      </c>
      <c r="I89" s="1" t="s">
        <v>596</v>
      </c>
      <c r="J89" s="1" t="s">
        <v>458</v>
      </c>
      <c r="K89" s="213">
        <v>33450</v>
      </c>
      <c r="L89" s="166">
        <v>34</v>
      </c>
      <c r="M89" s="166">
        <v>4</v>
      </c>
      <c r="N89" s="166">
        <v>4</v>
      </c>
      <c r="O89" s="166">
        <v>4</v>
      </c>
      <c r="P89" s="166" t="s">
        <v>652</v>
      </c>
      <c r="Q89" s="211" t="s">
        <v>38</v>
      </c>
      <c r="R89" s="166"/>
      <c r="S89" s="166" t="s">
        <v>653</v>
      </c>
      <c r="T89" s="84" t="s">
        <v>525</v>
      </c>
      <c r="U89" s="1" t="s">
        <v>601</v>
      </c>
      <c r="V89" s="1"/>
      <c r="W89" s="1"/>
      <c r="X89" s="1"/>
      <c r="Y89" s="1"/>
      <c r="Z89" s="1" t="s">
        <v>514</v>
      </c>
      <c r="AA89" s="1"/>
      <c r="AB89"/>
      <c r="AC89"/>
      <c r="AD89"/>
      <c r="AE89"/>
      <c r="AF89" s="72"/>
    </row>
    <row r="90" spans="1:32" ht="21" customHeight="1" x14ac:dyDescent="0.3">
      <c r="D90" s="1">
        <v>88</v>
      </c>
      <c r="E90" s="10" t="s">
        <v>18</v>
      </c>
      <c r="F90" s="74" t="s">
        <v>169</v>
      </c>
      <c r="G90" s="1" t="s">
        <v>654</v>
      </c>
      <c r="H90" s="1" t="s">
        <v>170</v>
      </c>
      <c r="I90" s="1" t="s">
        <v>596</v>
      </c>
      <c r="J90" s="1" t="s">
        <v>458</v>
      </c>
      <c r="K90" s="213">
        <v>22929</v>
      </c>
      <c r="L90" s="166">
        <v>61</v>
      </c>
      <c r="M90" s="166">
        <v>42</v>
      </c>
      <c r="N90" s="166">
        <v>32</v>
      </c>
      <c r="O90" s="166">
        <v>15</v>
      </c>
      <c r="P90" s="166" t="s">
        <v>655</v>
      </c>
      <c r="Q90" s="166" t="s">
        <v>173</v>
      </c>
      <c r="R90" s="166">
        <v>2020</v>
      </c>
      <c r="S90" s="166"/>
      <c r="T90" s="84" t="s">
        <v>525</v>
      </c>
      <c r="U90" s="1" t="s">
        <v>656</v>
      </c>
      <c r="V90" s="1"/>
      <c r="W90" s="1"/>
      <c r="X90" s="1"/>
      <c r="Y90" s="1"/>
      <c r="Z90" s="1" t="s">
        <v>514</v>
      </c>
      <c r="AA90" s="1"/>
      <c r="AB90"/>
      <c r="AC90"/>
      <c r="AD90"/>
      <c r="AE90"/>
      <c r="AF90" s="72"/>
    </row>
    <row r="91" spans="1:32" ht="21.6" customHeight="1" x14ac:dyDescent="0.3">
      <c r="D91" s="1">
        <v>89</v>
      </c>
      <c r="E91" s="10" t="s">
        <v>18</v>
      </c>
      <c r="F91" s="74" t="s">
        <v>169</v>
      </c>
      <c r="G91" s="1" t="s">
        <v>657</v>
      </c>
      <c r="H91" s="1" t="s">
        <v>170</v>
      </c>
      <c r="I91" s="1" t="s">
        <v>596</v>
      </c>
      <c r="J91" s="1" t="s">
        <v>458</v>
      </c>
      <c r="K91" s="213">
        <v>34605</v>
      </c>
      <c r="L91" s="166">
        <v>28</v>
      </c>
      <c r="M91" s="166">
        <v>2</v>
      </c>
      <c r="N91" s="166">
        <v>2</v>
      </c>
      <c r="O91" s="166">
        <v>2</v>
      </c>
      <c r="P91" s="166" t="s">
        <v>658</v>
      </c>
      <c r="Q91" s="211" t="s">
        <v>38</v>
      </c>
      <c r="R91" s="166">
        <v>2023</v>
      </c>
      <c r="S91" s="166"/>
      <c r="T91" s="84" t="s">
        <v>525</v>
      </c>
      <c r="U91" s="1" t="s">
        <v>659</v>
      </c>
      <c r="V91" s="1"/>
      <c r="W91" s="1"/>
      <c r="X91" s="1"/>
      <c r="Y91" s="1"/>
      <c r="Z91" s="1" t="s">
        <v>514</v>
      </c>
      <c r="AA91" s="1"/>
      <c r="AB91"/>
      <c r="AC91"/>
      <c r="AD91"/>
      <c r="AE91"/>
      <c r="AF91" s="72"/>
    </row>
    <row r="92" spans="1:32" ht="24.6" customHeight="1" x14ac:dyDescent="0.3">
      <c r="D92" s="1">
        <v>90</v>
      </c>
      <c r="E92" s="10" t="s">
        <v>18</v>
      </c>
      <c r="F92" s="74" t="s">
        <v>169</v>
      </c>
      <c r="G92" s="1" t="s">
        <v>660</v>
      </c>
      <c r="H92" s="1" t="s">
        <v>170</v>
      </c>
      <c r="I92" s="1" t="s">
        <v>661</v>
      </c>
      <c r="J92" s="1" t="s">
        <v>662</v>
      </c>
      <c r="K92" s="213">
        <v>31901</v>
      </c>
      <c r="L92" s="166">
        <v>36</v>
      </c>
      <c r="M92" s="166">
        <v>16</v>
      </c>
      <c r="N92" s="166">
        <v>9</v>
      </c>
      <c r="O92" s="166">
        <v>3</v>
      </c>
      <c r="P92" s="166" t="s">
        <v>506</v>
      </c>
      <c r="Q92" s="211" t="s">
        <v>38</v>
      </c>
      <c r="R92" s="166">
        <v>2023</v>
      </c>
      <c r="S92" s="166" t="s">
        <v>653</v>
      </c>
      <c r="T92" s="1"/>
      <c r="U92" s="1" t="s">
        <v>663</v>
      </c>
      <c r="V92" s="1" t="s">
        <v>543</v>
      </c>
      <c r="W92" s="1"/>
      <c r="X92" s="1"/>
      <c r="Y92" s="1"/>
      <c r="Z92" s="1" t="s">
        <v>514</v>
      </c>
      <c r="AA92" s="1"/>
      <c r="AB92"/>
      <c r="AC92" t="s">
        <v>664</v>
      </c>
      <c r="AD92"/>
      <c r="AE92"/>
      <c r="AF92" s="72"/>
    </row>
    <row r="93" spans="1:32" ht="21.6" customHeight="1" x14ac:dyDescent="0.3">
      <c r="D93" s="1">
        <v>91</v>
      </c>
      <c r="E93" s="10" t="s">
        <v>18</v>
      </c>
      <c r="F93" s="74" t="s">
        <v>169</v>
      </c>
      <c r="G93" s="1" t="s">
        <v>665</v>
      </c>
      <c r="H93" s="1" t="s">
        <v>170</v>
      </c>
      <c r="I93" s="1" t="s">
        <v>205</v>
      </c>
      <c r="J93" s="1" t="s">
        <v>458</v>
      </c>
      <c r="K93" s="213">
        <v>33053</v>
      </c>
      <c r="L93" s="166">
        <v>33</v>
      </c>
      <c r="M93" s="166"/>
      <c r="N93" s="166">
        <v>4</v>
      </c>
      <c r="O93" s="166"/>
      <c r="P93" s="166" t="s">
        <v>506</v>
      </c>
      <c r="Q93" s="166" t="s">
        <v>615</v>
      </c>
      <c r="R93" s="166"/>
      <c r="S93" s="166"/>
      <c r="T93" s="84" t="s">
        <v>525</v>
      </c>
      <c r="U93" s="1"/>
      <c r="V93" s="1"/>
      <c r="W93" s="1"/>
      <c r="X93" s="1"/>
      <c r="Y93" s="1"/>
      <c r="Z93" s="1"/>
      <c r="AA93" s="1"/>
      <c r="AB93"/>
      <c r="AC93"/>
      <c r="AD93"/>
      <c r="AE93"/>
      <c r="AF93" s="72"/>
    </row>
    <row r="94" spans="1:32" ht="25.2" customHeight="1" x14ac:dyDescent="0.3">
      <c r="D94" s="1">
        <v>92</v>
      </c>
      <c r="E94" s="10" t="s">
        <v>18</v>
      </c>
      <c r="F94" s="74" t="s">
        <v>169</v>
      </c>
      <c r="G94" s="1" t="s">
        <v>666</v>
      </c>
      <c r="H94" s="1"/>
      <c r="I94" s="1" t="s">
        <v>596</v>
      </c>
      <c r="J94" s="1" t="s">
        <v>458</v>
      </c>
      <c r="K94" s="213">
        <v>34606</v>
      </c>
      <c r="L94" s="205">
        <v>28</v>
      </c>
      <c r="M94" s="205">
        <v>6</v>
      </c>
      <c r="N94" s="205">
        <v>6</v>
      </c>
      <c r="O94" s="205">
        <v>1</v>
      </c>
      <c r="P94" s="166" t="s">
        <v>506</v>
      </c>
      <c r="Q94" s="205" t="s">
        <v>177</v>
      </c>
      <c r="R94" s="205">
        <v>2022</v>
      </c>
      <c r="S94" s="166"/>
      <c r="T94" s="84" t="s">
        <v>525</v>
      </c>
      <c r="U94" s="205" t="s">
        <v>667</v>
      </c>
      <c r="V94" s="205" t="s">
        <v>540</v>
      </c>
      <c r="W94" s="1"/>
      <c r="X94" s="1"/>
      <c r="Y94" s="1"/>
      <c r="Z94" s="1"/>
      <c r="AA94" s="1"/>
      <c r="AB94"/>
      <c r="AC94" t="s">
        <v>668</v>
      </c>
      <c r="AD94"/>
      <c r="AE94"/>
      <c r="AF94" s="72"/>
    </row>
    <row r="95" spans="1:32" ht="21.6" customHeight="1" x14ac:dyDescent="0.3">
      <c r="A95" s="1"/>
      <c r="B95" s="1"/>
      <c r="C95" s="196"/>
      <c r="D95" s="1">
        <v>93</v>
      </c>
      <c r="E95" s="10" t="s">
        <v>18</v>
      </c>
      <c r="F95" s="74" t="s">
        <v>169</v>
      </c>
      <c r="G95" s="1" t="s">
        <v>669</v>
      </c>
      <c r="H95" s="1" t="s">
        <v>170</v>
      </c>
      <c r="I95" s="1" t="s">
        <v>670</v>
      </c>
      <c r="J95" s="1" t="s">
        <v>671</v>
      </c>
      <c r="K95" s="166" t="s">
        <v>672</v>
      </c>
      <c r="L95" s="166">
        <v>57</v>
      </c>
      <c r="M95" s="166">
        <v>37</v>
      </c>
      <c r="N95" s="166">
        <v>32</v>
      </c>
      <c r="O95" s="166">
        <v>27</v>
      </c>
      <c r="P95" s="166" t="s">
        <v>506</v>
      </c>
      <c r="Q95" s="166" t="s">
        <v>173</v>
      </c>
      <c r="R95" s="166">
        <v>2022</v>
      </c>
      <c r="S95" s="166"/>
      <c r="T95" s="84" t="s">
        <v>525</v>
      </c>
      <c r="U95" s="1" t="s">
        <v>596</v>
      </c>
      <c r="V95" s="1" t="s">
        <v>673</v>
      </c>
      <c r="W95" s="1" t="s">
        <v>540</v>
      </c>
      <c r="X95" s="1" t="s">
        <v>674</v>
      </c>
      <c r="Y95" s="1"/>
      <c r="Z95" s="1" t="s">
        <v>514</v>
      </c>
      <c r="AA95" s="1"/>
      <c r="AB95"/>
      <c r="AC95"/>
      <c r="AD95"/>
      <c r="AE95"/>
      <c r="AF95" s="72"/>
    </row>
    <row r="96" spans="1:32" ht="48" x14ac:dyDescent="0.3">
      <c r="A96" s="1"/>
      <c r="B96" s="1"/>
      <c r="C96" s="196"/>
      <c r="D96" s="1">
        <v>94</v>
      </c>
      <c r="E96" s="10" t="s">
        <v>18</v>
      </c>
      <c r="F96" s="74" t="s">
        <v>169</v>
      </c>
      <c r="G96" s="1" t="s">
        <v>675</v>
      </c>
      <c r="H96" s="1" t="s">
        <v>170</v>
      </c>
      <c r="I96" s="1" t="s">
        <v>596</v>
      </c>
      <c r="J96" s="1" t="s">
        <v>458</v>
      </c>
      <c r="K96" s="213">
        <v>26241</v>
      </c>
      <c r="L96" s="166">
        <v>51</v>
      </c>
      <c r="M96" s="166">
        <v>32</v>
      </c>
      <c r="N96" s="166">
        <v>27</v>
      </c>
      <c r="O96" s="166">
        <v>24</v>
      </c>
      <c r="P96" s="166" t="s">
        <v>676</v>
      </c>
      <c r="Q96" s="166" t="s">
        <v>173</v>
      </c>
      <c r="R96" s="166">
        <v>2020</v>
      </c>
      <c r="S96" s="166"/>
      <c r="T96" s="84" t="s">
        <v>525</v>
      </c>
      <c r="U96" s="1" t="s">
        <v>596</v>
      </c>
      <c r="V96" s="1"/>
      <c r="W96" s="1"/>
      <c r="X96" s="1"/>
      <c r="Y96" s="1"/>
      <c r="Z96" s="1" t="s">
        <v>514</v>
      </c>
      <c r="AA96" s="1"/>
      <c r="AB96"/>
      <c r="AC96"/>
      <c r="AD96"/>
      <c r="AE96"/>
      <c r="AF96" s="72"/>
    </row>
    <row r="97" spans="1:32" ht="25.2" customHeight="1" x14ac:dyDescent="0.3">
      <c r="A97" s="1"/>
      <c r="B97" s="1"/>
      <c r="C97" s="196"/>
      <c r="D97" s="1">
        <v>95</v>
      </c>
      <c r="E97" s="10" t="s">
        <v>18</v>
      </c>
      <c r="F97" s="74" t="s">
        <v>169</v>
      </c>
      <c r="G97" s="1" t="s">
        <v>677</v>
      </c>
      <c r="H97" s="1" t="s">
        <v>229</v>
      </c>
      <c r="I97" s="1" t="s">
        <v>678</v>
      </c>
      <c r="J97" s="1" t="s">
        <v>679</v>
      </c>
      <c r="K97" s="166" t="s">
        <v>680</v>
      </c>
      <c r="L97" s="166">
        <v>52</v>
      </c>
      <c r="M97" s="166">
        <v>29</v>
      </c>
      <c r="N97" s="214">
        <v>11</v>
      </c>
      <c r="O97" s="166"/>
      <c r="P97" s="166" t="s">
        <v>506</v>
      </c>
      <c r="Q97" s="166" t="s">
        <v>173</v>
      </c>
      <c r="R97" s="166" t="s">
        <v>402</v>
      </c>
      <c r="S97" s="166"/>
      <c r="T97" s="84" t="s">
        <v>525</v>
      </c>
      <c r="U97" s="1" t="s">
        <v>681</v>
      </c>
      <c r="V97" s="1"/>
      <c r="W97" s="1"/>
      <c r="X97" s="1"/>
      <c r="Y97" s="1"/>
      <c r="Z97" s="1" t="s">
        <v>514</v>
      </c>
      <c r="AA97" s="1"/>
      <c r="AB97" t="s">
        <v>682</v>
      </c>
      <c r="AC97"/>
      <c r="AD97"/>
      <c r="AE97" t="s">
        <v>683</v>
      </c>
      <c r="AF97" s="72"/>
    </row>
    <row r="98" spans="1:32" ht="25.2" customHeight="1" x14ac:dyDescent="0.3">
      <c r="D98" s="1">
        <v>96</v>
      </c>
      <c r="E98" s="10" t="s">
        <v>18</v>
      </c>
      <c r="F98" s="74" t="s">
        <v>169</v>
      </c>
      <c r="G98" s="1" t="s">
        <v>684</v>
      </c>
      <c r="H98" s="1" t="s">
        <v>170</v>
      </c>
      <c r="I98" s="1" t="s">
        <v>670</v>
      </c>
      <c r="J98" s="1" t="s">
        <v>671</v>
      </c>
      <c r="K98" s="166" t="s">
        <v>685</v>
      </c>
      <c r="L98" s="166">
        <v>47</v>
      </c>
      <c r="M98" s="166">
        <v>27</v>
      </c>
      <c r="N98" s="166">
        <v>23</v>
      </c>
      <c r="O98" s="166">
        <v>23</v>
      </c>
      <c r="P98" s="166" t="s">
        <v>506</v>
      </c>
      <c r="Q98" s="166" t="s">
        <v>173</v>
      </c>
      <c r="R98" s="166" t="s">
        <v>293</v>
      </c>
      <c r="S98" s="166" t="s">
        <v>645</v>
      </c>
      <c r="T98" s="84" t="s">
        <v>525</v>
      </c>
      <c r="U98" s="1" t="s">
        <v>686</v>
      </c>
      <c r="V98" s="1"/>
      <c r="W98" s="1"/>
      <c r="X98" s="1"/>
      <c r="Y98" s="1"/>
      <c r="Z98" s="1" t="s">
        <v>514</v>
      </c>
      <c r="AA98" s="1"/>
      <c r="AB98" t="s">
        <v>687</v>
      </c>
      <c r="AC98"/>
      <c r="AD98"/>
      <c r="AE98"/>
      <c r="AF98" s="72"/>
    </row>
    <row r="99" spans="1:32" ht="21" customHeight="1" x14ac:dyDescent="0.3">
      <c r="D99" s="1">
        <v>97</v>
      </c>
      <c r="E99" s="10" t="s">
        <v>18</v>
      </c>
      <c r="F99" s="74" t="s">
        <v>169</v>
      </c>
      <c r="G99" s="1" t="s">
        <v>688</v>
      </c>
      <c r="H99" s="1" t="s">
        <v>170</v>
      </c>
      <c r="I99" s="1" t="s">
        <v>451</v>
      </c>
      <c r="J99" s="1" t="s">
        <v>31</v>
      </c>
      <c r="K99" s="166" t="s">
        <v>689</v>
      </c>
      <c r="L99" s="166">
        <v>45</v>
      </c>
      <c r="M99" s="166">
        <v>19</v>
      </c>
      <c r="N99" s="166">
        <v>11</v>
      </c>
      <c r="O99" s="166">
        <v>11</v>
      </c>
      <c r="P99" s="166" t="s">
        <v>506</v>
      </c>
      <c r="Q99" s="166" t="s">
        <v>561</v>
      </c>
      <c r="R99" s="166" t="s">
        <v>402</v>
      </c>
      <c r="S99" s="166"/>
      <c r="T99" s="84" t="s">
        <v>525</v>
      </c>
      <c r="U99" s="1" t="s">
        <v>451</v>
      </c>
      <c r="V99" s="1"/>
      <c r="W99" s="1"/>
      <c r="X99" s="1"/>
      <c r="Y99" s="1"/>
      <c r="Z99" s="1" t="s">
        <v>514</v>
      </c>
      <c r="AA99" s="1"/>
      <c r="AB99"/>
      <c r="AC99"/>
      <c r="AD99"/>
      <c r="AE99"/>
      <c r="AF99" s="72"/>
    </row>
    <row r="100" spans="1:32" ht="24.6" customHeight="1" x14ac:dyDescent="0.3">
      <c r="D100" s="1">
        <v>98</v>
      </c>
      <c r="E100" s="10" t="s">
        <v>18</v>
      </c>
      <c r="F100" s="74" t="s">
        <v>169</v>
      </c>
      <c r="G100" s="1" t="s">
        <v>690</v>
      </c>
      <c r="H100" s="1" t="s">
        <v>229</v>
      </c>
      <c r="I100" s="1" t="s">
        <v>503</v>
      </c>
      <c r="J100" s="1" t="s">
        <v>289</v>
      </c>
      <c r="K100" s="213">
        <v>34599</v>
      </c>
      <c r="L100" s="166">
        <v>29</v>
      </c>
      <c r="M100" s="166">
        <v>4</v>
      </c>
      <c r="N100" s="211">
        <v>4</v>
      </c>
      <c r="O100" s="166">
        <v>4</v>
      </c>
      <c r="P100" s="166" t="s">
        <v>506</v>
      </c>
      <c r="Q100" s="166" t="s">
        <v>615</v>
      </c>
      <c r="R100" s="166"/>
      <c r="S100" s="166"/>
      <c r="T100" s="84" t="s">
        <v>525</v>
      </c>
      <c r="U100" s="1" t="s">
        <v>691</v>
      </c>
      <c r="V100" s="1"/>
      <c r="W100" s="1"/>
      <c r="X100" s="1"/>
      <c r="Y100" s="1"/>
      <c r="Z100" s="1" t="s">
        <v>514</v>
      </c>
      <c r="AA100" s="1"/>
      <c r="AB100"/>
      <c r="AC100" t="s">
        <v>289</v>
      </c>
      <c r="AD100"/>
      <c r="AE100"/>
      <c r="AF100" s="72"/>
    </row>
    <row r="101" spans="1:32" ht="29.4" customHeight="1" x14ac:dyDescent="0.3">
      <c r="D101" s="1">
        <v>99</v>
      </c>
      <c r="E101" s="10" t="s">
        <v>18</v>
      </c>
      <c r="F101" s="74" t="s">
        <v>169</v>
      </c>
      <c r="G101" s="1" t="s">
        <v>692</v>
      </c>
      <c r="H101" s="1" t="s">
        <v>170</v>
      </c>
      <c r="I101" s="1" t="s">
        <v>503</v>
      </c>
      <c r="J101" s="1" t="s">
        <v>289</v>
      </c>
      <c r="K101" s="213">
        <v>33906</v>
      </c>
      <c r="L101" s="166">
        <v>30</v>
      </c>
      <c r="M101" s="166">
        <v>7</v>
      </c>
      <c r="N101" s="166">
        <v>7</v>
      </c>
      <c r="O101" s="166">
        <v>5</v>
      </c>
      <c r="P101" s="166" t="s">
        <v>506</v>
      </c>
      <c r="Q101" s="166" t="s">
        <v>177</v>
      </c>
      <c r="R101" s="166">
        <v>2020</v>
      </c>
      <c r="S101" s="166"/>
      <c r="T101" s="84" t="s">
        <v>525</v>
      </c>
      <c r="U101" s="1" t="s">
        <v>289</v>
      </c>
      <c r="V101" s="1"/>
      <c r="W101" s="1"/>
      <c r="X101" s="1"/>
      <c r="Y101" s="1"/>
      <c r="Z101" s="1"/>
      <c r="AA101" s="1"/>
      <c r="AB101"/>
      <c r="AC101"/>
      <c r="AD101"/>
      <c r="AE101"/>
      <c r="AF101" s="72"/>
    </row>
    <row r="102" spans="1:32" ht="20.399999999999999" customHeight="1" x14ac:dyDescent="0.3">
      <c r="D102" s="1">
        <v>100</v>
      </c>
      <c r="E102" s="10" t="s">
        <v>18</v>
      </c>
      <c r="F102" s="74" t="s">
        <v>169</v>
      </c>
      <c r="G102" s="1" t="s">
        <v>693</v>
      </c>
      <c r="H102" s="1" t="s">
        <v>170</v>
      </c>
      <c r="I102" s="1" t="s">
        <v>670</v>
      </c>
      <c r="J102" s="1" t="s">
        <v>671</v>
      </c>
      <c r="K102" s="166" t="s">
        <v>694</v>
      </c>
      <c r="L102" s="166">
        <v>26</v>
      </c>
      <c r="M102" s="166">
        <v>5</v>
      </c>
      <c r="N102" s="166">
        <v>4</v>
      </c>
      <c r="O102" s="166">
        <v>4</v>
      </c>
      <c r="P102" s="166" t="s">
        <v>506</v>
      </c>
      <c r="Q102" s="166" t="s">
        <v>38</v>
      </c>
      <c r="R102" s="166">
        <v>2023</v>
      </c>
      <c r="S102" s="166"/>
      <c r="T102" s="84" t="s">
        <v>525</v>
      </c>
      <c r="U102" s="1"/>
      <c r="V102" s="1"/>
      <c r="W102" s="1"/>
      <c r="X102" s="1"/>
      <c r="Y102" s="1"/>
      <c r="Z102" s="1" t="s">
        <v>514</v>
      </c>
      <c r="AA102" s="1"/>
      <c r="AB102"/>
      <c r="AC102"/>
      <c r="AD102"/>
      <c r="AE102"/>
      <c r="AF102" s="72"/>
    </row>
    <row r="103" spans="1:32" ht="25.8" customHeight="1" x14ac:dyDescent="0.3">
      <c r="D103" s="1">
        <v>101</v>
      </c>
      <c r="E103" s="10" t="s">
        <v>18</v>
      </c>
      <c r="F103" s="74" t="s">
        <v>169</v>
      </c>
      <c r="G103" s="1" t="s">
        <v>695</v>
      </c>
      <c r="H103" s="1" t="s">
        <v>170</v>
      </c>
      <c r="I103" s="1" t="s">
        <v>596</v>
      </c>
      <c r="J103" s="1" t="s">
        <v>458</v>
      </c>
      <c r="K103" s="213">
        <v>34329</v>
      </c>
      <c r="L103" s="166">
        <v>29</v>
      </c>
      <c r="M103" s="166">
        <v>2</v>
      </c>
      <c r="N103" s="166">
        <v>2</v>
      </c>
      <c r="O103" s="166">
        <v>1</v>
      </c>
      <c r="P103" s="166" t="s">
        <v>696</v>
      </c>
      <c r="Q103" s="166" t="s">
        <v>615</v>
      </c>
      <c r="R103" s="166"/>
      <c r="S103" s="166"/>
      <c r="T103" s="84" t="s">
        <v>525</v>
      </c>
      <c r="U103" s="1"/>
      <c r="V103" s="1"/>
      <c r="W103" s="1"/>
      <c r="X103" s="1"/>
      <c r="Y103" s="1"/>
      <c r="Z103" s="1"/>
      <c r="AA103" s="1"/>
      <c r="AB103"/>
      <c r="AC103"/>
      <c r="AD103"/>
      <c r="AE103"/>
      <c r="AF103" s="72"/>
    </row>
    <row r="104" spans="1:32" ht="22.8" customHeight="1" x14ac:dyDescent="0.3">
      <c r="D104" s="1">
        <v>102</v>
      </c>
      <c r="E104" s="10" t="s">
        <v>18</v>
      </c>
      <c r="F104" s="74" t="s">
        <v>169</v>
      </c>
      <c r="G104" s="1" t="s">
        <v>697</v>
      </c>
      <c r="H104" s="1" t="s">
        <v>170</v>
      </c>
      <c r="I104" s="1" t="s">
        <v>205</v>
      </c>
      <c r="J104" s="1" t="s">
        <v>199</v>
      </c>
      <c r="K104" s="213">
        <v>30810</v>
      </c>
      <c r="L104" s="166">
        <v>39</v>
      </c>
      <c r="M104" s="166">
        <v>12</v>
      </c>
      <c r="N104" s="166">
        <v>12</v>
      </c>
      <c r="O104" s="166">
        <v>0</v>
      </c>
      <c r="P104" s="166" t="s">
        <v>698</v>
      </c>
      <c r="Q104" s="166" t="s">
        <v>615</v>
      </c>
      <c r="R104" s="166">
        <v>2016</v>
      </c>
      <c r="S104" s="166"/>
      <c r="T104" s="84" t="s">
        <v>525</v>
      </c>
      <c r="U104" s="1" t="s">
        <v>699</v>
      </c>
      <c r="V104" s="1"/>
      <c r="W104" s="1"/>
      <c r="X104" s="1"/>
      <c r="Y104" s="1"/>
      <c r="Z104" s="1" t="s">
        <v>514</v>
      </c>
      <c r="AA104" s="1"/>
      <c r="AB104"/>
      <c r="AC104"/>
      <c r="AD104"/>
      <c r="AE104"/>
      <c r="AF104" s="72"/>
    </row>
    <row r="105" spans="1:32" ht="24.6" customHeight="1" x14ac:dyDescent="0.3">
      <c r="D105" s="1">
        <v>103</v>
      </c>
      <c r="E105" s="10" t="s">
        <v>18</v>
      </c>
      <c r="F105" s="74" t="s">
        <v>169</v>
      </c>
      <c r="G105" s="1" t="s">
        <v>700</v>
      </c>
      <c r="H105" s="1" t="s">
        <v>170</v>
      </c>
      <c r="I105" s="1" t="s">
        <v>701</v>
      </c>
      <c r="J105" s="1" t="s">
        <v>702</v>
      </c>
      <c r="K105" s="166" t="s">
        <v>703</v>
      </c>
      <c r="L105" s="166">
        <v>34</v>
      </c>
      <c r="M105" s="166">
        <v>11</v>
      </c>
      <c r="N105" s="166">
        <v>11</v>
      </c>
      <c r="O105" s="166">
        <v>2</v>
      </c>
      <c r="P105" s="166" t="s">
        <v>506</v>
      </c>
      <c r="Q105" s="166" t="s">
        <v>615</v>
      </c>
      <c r="R105" s="166"/>
      <c r="S105" s="166"/>
      <c r="T105" s="84" t="s">
        <v>525</v>
      </c>
      <c r="U105" s="1"/>
      <c r="V105" s="1"/>
      <c r="W105" s="1"/>
      <c r="X105" s="1"/>
      <c r="Y105" s="1"/>
      <c r="Z105" s="1" t="s">
        <v>514</v>
      </c>
      <c r="AA105" s="1"/>
      <c r="AB105"/>
      <c r="AC105"/>
      <c r="AD105"/>
      <c r="AE105"/>
      <c r="AF105" s="215"/>
    </row>
    <row r="106" spans="1:32" ht="25.2" customHeight="1" x14ac:dyDescent="0.3">
      <c r="D106" s="1">
        <v>104</v>
      </c>
      <c r="E106" s="10" t="s">
        <v>18</v>
      </c>
      <c r="F106" s="74" t="s">
        <v>169</v>
      </c>
      <c r="G106" s="1" t="s">
        <v>704</v>
      </c>
      <c r="H106" s="1" t="s">
        <v>170</v>
      </c>
      <c r="I106" s="1" t="s">
        <v>596</v>
      </c>
      <c r="J106" s="1" t="s">
        <v>458</v>
      </c>
      <c r="K106" s="213">
        <v>26335</v>
      </c>
      <c r="L106" s="166">
        <v>51</v>
      </c>
      <c r="M106" s="166">
        <v>32</v>
      </c>
      <c r="N106" s="166">
        <v>28</v>
      </c>
      <c r="O106" s="166">
        <v>23</v>
      </c>
      <c r="P106" s="166" t="s">
        <v>705</v>
      </c>
      <c r="Q106" s="166" t="s">
        <v>173</v>
      </c>
      <c r="R106" s="166">
        <v>2019</v>
      </c>
      <c r="S106" s="166" t="s">
        <v>706</v>
      </c>
      <c r="T106" s="84" t="s">
        <v>525</v>
      </c>
      <c r="U106" s="1" t="s">
        <v>707</v>
      </c>
      <c r="V106" s="1"/>
      <c r="W106" s="1"/>
      <c r="X106" s="1"/>
      <c r="Y106" s="1"/>
      <c r="Z106" s="1" t="s">
        <v>514</v>
      </c>
      <c r="AA106" s="1"/>
      <c r="AB106" t="s">
        <v>708</v>
      </c>
      <c r="AC106"/>
      <c r="AD106"/>
      <c r="AE106"/>
      <c r="AF106" s="72"/>
    </row>
    <row r="107" spans="1:32" ht="23.4" customHeight="1" x14ac:dyDescent="0.3">
      <c r="D107" s="1">
        <v>105</v>
      </c>
      <c r="E107" s="10" t="s">
        <v>18</v>
      </c>
      <c r="F107" s="74" t="s">
        <v>169</v>
      </c>
      <c r="G107" s="216" t="s">
        <v>709</v>
      </c>
      <c r="H107" s="216" t="s">
        <v>170</v>
      </c>
      <c r="I107" s="205" t="s">
        <v>596</v>
      </c>
      <c r="J107" s="216" t="s">
        <v>458</v>
      </c>
      <c r="K107" s="213">
        <v>36406</v>
      </c>
      <c r="L107" s="166">
        <v>24</v>
      </c>
      <c r="M107" s="166">
        <v>1</v>
      </c>
      <c r="N107" s="166">
        <v>1</v>
      </c>
      <c r="O107" s="216" t="s">
        <v>521</v>
      </c>
      <c r="P107" s="166" t="s">
        <v>710</v>
      </c>
      <c r="Q107" s="166" t="s">
        <v>615</v>
      </c>
      <c r="R107" s="166"/>
      <c r="S107" s="166" t="s">
        <v>653</v>
      </c>
      <c r="T107" s="216" t="s">
        <v>711</v>
      </c>
      <c r="U107" s="1" t="s">
        <v>712</v>
      </c>
      <c r="V107" s="216" t="s">
        <v>713</v>
      </c>
      <c r="W107" s="1"/>
      <c r="X107" s="1"/>
      <c r="Y107" s="1"/>
      <c r="Z107" s="1"/>
      <c r="AA107" s="1"/>
      <c r="AB107"/>
      <c r="AC107"/>
      <c r="AD107"/>
      <c r="AE107"/>
      <c r="AF107" s="72"/>
    </row>
    <row r="108" spans="1:32" ht="23.4" customHeight="1" x14ac:dyDescent="0.3">
      <c r="D108" s="1">
        <v>106</v>
      </c>
      <c r="E108" s="10" t="s">
        <v>18</v>
      </c>
      <c r="F108" s="74" t="s">
        <v>169</v>
      </c>
      <c r="G108" s="1" t="s">
        <v>714</v>
      </c>
      <c r="H108" s="1" t="s">
        <v>170</v>
      </c>
      <c r="I108" s="1" t="s">
        <v>596</v>
      </c>
      <c r="J108" s="1" t="s">
        <v>458</v>
      </c>
      <c r="K108" s="166" t="s">
        <v>715</v>
      </c>
      <c r="L108" s="166">
        <v>31</v>
      </c>
      <c r="M108" s="166">
        <v>6</v>
      </c>
      <c r="N108" s="166">
        <v>2</v>
      </c>
      <c r="O108" s="166">
        <v>2</v>
      </c>
      <c r="P108" s="166" t="s">
        <v>716</v>
      </c>
      <c r="Q108" s="211" t="s">
        <v>38</v>
      </c>
      <c r="R108" s="166">
        <v>2023</v>
      </c>
      <c r="S108" s="166"/>
      <c r="T108" s="84" t="s">
        <v>525</v>
      </c>
      <c r="U108" s="1" t="s">
        <v>552</v>
      </c>
      <c r="V108" s="1"/>
      <c r="W108" s="1"/>
      <c r="X108" s="1"/>
      <c r="Y108" s="1"/>
      <c r="Z108" s="1" t="s">
        <v>514</v>
      </c>
      <c r="AA108" s="1"/>
      <c r="AB108"/>
      <c r="AC108"/>
      <c r="AD108"/>
      <c r="AE108"/>
      <c r="AF108" s="72"/>
    </row>
    <row r="109" spans="1:32" ht="24.6" customHeight="1" x14ac:dyDescent="0.3">
      <c r="D109" s="1">
        <v>107</v>
      </c>
      <c r="E109" s="10" t="s">
        <v>18</v>
      </c>
      <c r="F109" s="74" t="s">
        <v>169</v>
      </c>
      <c r="G109" s="1" t="s">
        <v>717</v>
      </c>
      <c r="H109" s="1" t="s">
        <v>170</v>
      </c>
      <c r="I109" s="1" t="s">
        <v>596</v>
      </c>
      <c r="J109" s="1" t="s">
        <v>458</v>
      </c>
      <c r="K109" s="213">
        <v>28357</v>
      </c>
      <c r="L109" s="166">
        <v>46</v>
      </c>
      <c r="M109" s="166">
        <v>24</v>
      </c>
      <c r="N109" s="166">
        <v>23</v>
      </c>
      <c r="O109" s="166">
        <v>18</v>
      </c>
      <c r="P109" s="166" t="s">
        <v>718</v>
      </c>
      <c r="Q109" s="166" t="s">
        <v>561</v>
      </c>
      <c r="R109" s="166">
        <v>2018</v>
      </c>
      <c r="S109" s="166" t="s">
        <v>719</v>
      </c>
      <c r="T109" s="1" t="s">
        <v>540</v>
      </c>
      <c r="U109" s="1" t="s">
        <v>584</v>
      </c>
      <c r="V109" s="1"/>
      <c r="W109" s="1"/>
      <c r="X109" s="1"/>
      <c r="Y109" s="1"/>
      <c r="Z109" s="1" t="s">
        <v>514</v>
      </c>
      <c r="AA109" s="1"/>
      <c r="AB109"/>
      <c r="AC109"/>
      <c r="AD109"/>
      <c r="AE109"/>
      <c r="AF109" s="72"/>
    </row>
    <row r="110" spans="1:32" ht="23.4" customHeight="1" x14ac:dyDescent="0.3">
      <c r="D110" s="1">
        <v>108</v>
      </c>
      <c r="E110" s="10" t="s">
        <v>18</v>
      </c>
      <c r="F110" s="74" t="s">
        <v>169</v>
      </c>
      <c r="G110" s="1" t="s">
        <v>720</v>
      </c>
      <c r="H110" s="1" t="s">
        <v>170</v>
      </c>
      <c r="I110" s="1" t="s">
        <v>205</v>
      </c>
      <c r="J110" s="1" t="s">
        <v>458</v>
      </c>
      <c r="K110" s="213">
        <v>33762</v>
      </c>
      <c r="L110" s="166">
        <v>31</v>
      </c>
      <c r="M110" s="166">
        <v>6</v>
      </c>
      <c r="N110" s="166">
        <v>3</v>
      </c>
      <c r="O110" s="166">
        <v>1</v>
      </c>
      <c r="P110" s="166" t="s">
        <v>506</v>
      </c>
      <c r="Q110" s="166" t="s">
        <v>38</v>
      </c>
      <c r="R110" s="166">
        <v>2023</v>
      </c>
      <c r="S110" s="166"/>
      <c r="T110" s="84" t="s">
        <v>525</v>
      </c>
      <c r="U110" s="1" t="s">
        <v>721</v>
      </c>
      <c r="V110" s="166"/>
      <c r="W110" s="1"/>
      <c r="X110" s="1"/>
      <c r="Y110" s="1"/>
      <c r="Z110" s="1"/>
      <c r="AA110" s="1"/>
      <c r="AB110"/>
      <c r="AC110" t="s">
        <v>722</v>
      </c>
      <c r="AD110"/>
      <c r="AE110"/>
      <c r="AF110" s="72"/>
    </row>
    <row r="111" spans="1:32" ht="25.2" customHeight="1" x14ac:dyDescent="0.3">
      <c r="D111" s="1">
        <v>109</v>
      </c>
      <c r="E111" s="10" t="s">
        <v>18</v>
      </c>
      <c r="F111" s="74" t="s">
        <v>169</v>
      </c>
      <c r="G111" s="1" t="s">
        <v>723</v>
      </c>
      <c r="H111" s="1" t="s">
        <v>170</v>
      </c>
      <c r="I111" s="1" t="s">
        <v>596</v>
      </c>
      <c r="J111" s="1" t="s">
        <v>458</v>
      </c>
      <c r="K111" s="166" t="s">
        <v>724</v>
      </c>
      <c r="L111" s="166">
        <v>51</v>
      </c>
      <c r="M111" s="166">
        <v>31</v>
      </c>
      <c r="N111" s="166">
        <v>31</v>
      </c>
      <c r="O111" s="166">
        <v>31</v>
      </c>
      <c r="P111" s="166" t="s">
        <v>725</v>
      </c>
      <c r="Q111" s="166" t="s">
        <v>173</v>
      </c>
      <c r="R111" s="166">
        <v>2020</v>
      </c>
      <c r="S111" s="166"/>
      <c r="T111" s="84" t="s">
        <v>525</v>
      </c>
      <c r="U111" s="1" t="s">
        <v>596</v>
      </c>
      <c r="V111" s="1"/>
      <c r="W111" s="1"/>
      <c r="X111" s="1"/>
      <c r="Y111" s="1"/>
      <c r="Z111" s="1" t="s">
        <v>514</v>
      </c>
      <c r="AA111" s="1"/>
      <c r="AB111"/>
      <c r="AC111"/>
      <c r="AD111"/>
      <c r="AE111"/>
      <c r="AF111" s="72"/>
    </row>
    <row r="112" spans="1:32" ht="21" customHeight="1" x14ac:dyDescent="0.3">
      <c r="D112" s="1">
        <v>110</v>
      </c>
      <c r="E112" s="10" t="s">
        <v>18</v>
      </c>
      <c r="F112" s="74" t="s">
        <v>169</v>
      </c>
      <c r="G112" s="1" t="s">
        <v>726</v>
      </c>
      <c r="H112" s="1" t="s">
        <v>170</v>
      </c>
      <c r="I112" s="1" t="s">
        <v>596</v>
      </c>
      <c r="J112" s="1" t="s">
        <v>458</v>
      </c>
      <c r="K112" s="166" t="s">
        <v>727</v>
      </c>
      <c r="L112" s="166">
        <v>52</v>
      </c>
      <c r="M112" s="166">
        <v>31</v>
      </c>
      <c r="N112" s="166">
        <v>29</v>
      </c>
      <c r="O112" s="166">
        <v>3</v>
      </c>
      <c r="P112" s="166" t="s">
        <v>728</v>
      </c>
      <c r="Q112" s="166" t="s">
        <v>561</v>
      </c>
      <c r="R112" s="166" t="s">
        <v>202</v>
      </c>
      <c r="S112" s="166"/>
      <c r="T112" s="84" t="s">
        <v>525</v>
      </c>
      <c r="U112" s="1" t="s">
        <v>596</v>
      </c>
      <c r="V112" s="1"/>
      <c r="W112" s="1"/>
      <c r="X112" s="1"/>
      <c r="Y112" s="1"/>
      <c r="Z112" s="1" t="s">
        <v>514</v>
      </c>
      <c r="AA112" s="1"/>
      <c r="AB112"/>
      <c r="AC112"/>
      <c r="AD112"/>
      <c r="AE112"/>
      <c r="AF112" s="72"/>
    </row>
    <row r="113" spans="4:32" ht="21.6" customHeight="1" x14ac:dyDescent="0.3">
      <c r="D113" s="1">
        <v>11</v>
      </c>
      <c r="E113" s="10" t="s">
        <v>18</v>
      </c>
      <c r="F113" s="74" t="s">
        <v>169</v>
      </c>
      <c r="G113" s="1" t="s">
        <v>729</v>
      </c>
      <c r="H113" s="1" t="s">
        <v>170</v>
      </c>
      <c r="I113" s="1" t="s">
        <v>730</v>
      </c>
      <c r="J113" s="1" t="s">
        <v>458</v>
      </c>
      <c r="K113" s="213">
        <v>21157</v>
      </c>
      <c r="L113" s="166">
        <v>65</v>
      </c>
      <c r="M113" s="166">
        <v>42</v>
      </c>
      <c r="N113" s="166">
        <v>41</v>
      </c>
      <c r="O113" s="166">
        <v>36</v>
      </c>
      <c r="P113" s="166" t="s">
        <v>506</v>
      </c>
      <c r="Q113" s="166" t="s">
        <v>173</v>
      </c>
      <c r="R113" s="166">
        <v>2020</v>
      </c>
      <c r="S113" s="166"/>
      <c r="T113" s="84" t="s">
        <v>525</v>
      </c>
      <c r="U113" s="1" t="s">
        <v>596</v>
      </c>
      <c r="V113" s="1" t="s">
        <v>731</v>
      </c>
      <c r="W113" s="1" t="s">
        <v>501</v>
      </c>
      <c r="X113" s="1" t="s">
        <v>565</v>
      </c>
      <c r="Y113" s="1"/>
      <c r="Z113" s="1" t="s">
        <v>514</v>
      </c>
      <c r="AA113" s="1"/>
      <c r="AB113"/>
      <c r="AC113"/>
      <c r="AD113"/>
      <c r="AE113"/>
      <c r="AF113" s="72"/>
    </row>
    <row r="114" spans="4:32" ht="25.2" customHeight="1" x14ac:dyDescent="0.3">
      <c r="D114" s="1">
        <v>112</v>
      </c>
      <c r="E114" s="10" t="s">
        <v>18</v>
      </c>
      <c r="F114" s="74" t="s">
        <v>169</v>
      </c>
      <c r="G114" s="1" t="s">
        <v>732</v>
      </c>
      <c r="H114" s="1" t="s">
        <v>170</v>
      </c>
      <c r="I114" s="1" t="s">
        <v>622</v>
      </c>
      <c r="J114" s="1" t="s">
        <v>623</v>
      </c>
      <c r="K114" s="166" t="s">
        <v>733</v>
      </c>
      <c r="L114" s="166">
        <v>32</v>
      </c>
      <c r="M114" s="166">
        <v>7</v>
      </c>
      <c r="N114" s="166">
        <v>4</v>
      </c>
      <c r="O114" s="166">
        <v>4</v>
      </c>
      <c r="P114" s="166" t="s">
        <v>506</v>
      </c>
      <c r="Q114" s="166" t="s">
        <v>38</v>
      </c>
      <c r="R114" s="166" t="s">
        <v>293</v>
      </c>
      <c r="S114" s="166" t="s">
        <v>734</v>
      </c>
      <c r="T114" s="84" t="s">
        <v>525</v>
      </c>
      <c r="U114" s="1" t="s">
        <v>735</v>
      </c>
      <c r="V114" s="1"/>
      <c r="W114" s="1"/>
      <c r="X114" s="1"/>
      <c r="Y114" s="1"/>
      <c r="Z114" s="1" t="s">
        <v>514</v>
      </c>
      <c r="AA114" s="1"/>
      <c r="AB114"/>
      <c r="AC114"/>
      <c r="AD114"/>
      <c r="AE114"/>
      <c r="AF114" s="72"/>
    </row>
    <row r="115" spans="4:32" ht="28.8" customHeight="1" x14ac:dyDescent="0.3">
      <c r="D115" s="1">
        <v>113</v>
      </c>
      <c r="E115" s="10" t="s">
        <v>18</v>
      </c>
      <c r="F115" s="74" t="s">
        <v>169</v>
      </c>
      <c r="G115" s="1" t="s">
        <v>736</v>
      </c>
      <c r="H115" s="1" t="s">
        <v>170</v>
      </c>
      <c r="I115" s="1" t="s">
        <v>596</v>
      </c>
      <c r="J115" s="1" t="s">
        <v>458</v>
      </c>
      <c r="K115" s="166" t="s">
        <v>737</v>
      </c>
      <c r="L115" s="166">
        <v>37</v>
      </c>
      <c r="M115" s="166">
        <v>17</v>
      </c>
      <c r="N115" s="166">
        <v>17</v>
      </c>
      <c r="O115" s="166">
        <v>10</v>
      </c>
      <c r="P115" s="166" t="s">
        <v>738</v>
      </c>
      <c r="Q115" s="166" t="s">
        <v>561</v>
      </c>
      <c r="R115" s="166" t="s">
        <v>402</v>
      </c>
      <c r="S115" s="166" t="s">
        <v>739</v>
      </c>
      <c r="T115" s="84" t="s">
        <v>525</v>
      </c>
      <c r="U115" s="1" t="s">
        <v>740</v>
      </c>
      <c r="V115" s="1"/>
      <c r="W115" s="1"/>
      <c r="X115" s="1"/>
      <c r="Y115" s="1"/>
      <c r="Z115" s="1" t="s">
        <v>514</v>
      </c>
      <c r="AA115" s="1"/>
      <c r="AB115"/>
      <c r="AC115"/>
      <c r="AD115"/>
      <c r="AE115"/>
      <c r="AF115" s="72"/>
    </row>
    <row r="116" spans="4:32" ht="21" customHeight="1" x14ac:dyDescent="0.3">
      <c r="D116" s="1">
        <v>114</v>
      </c>
      <c r="E116" s="10" t="s">
        <v>18</v>
      </c>
      <c r="F116" s="74" t="s">
        <v>169</v>
      </c>
      <c r="G116" s="1" t="s">
        <v>481</v>
      </c>
      <c r="H116" s="1" t="s">
        <v>170</v>
      </c>
      <c r="I116" s="1" t="s">
        <v>596</v>
      </c>
      <c r="J116" s="1" t="s">
        <v>458</v>
      </c>
      <c r="K116" s="166" t="s">
        <v>741</v>
      </c>
      <c r="L116" s="166">
        <v>47</v>
      </c>
      <c r="M116" s="166">
        <v>26</v>
      </c>
      <c r="N116" s="166">
        <v>26</v>
      </c>
      <c r="O116" s="166">
        <v>11</v>
      </c>
      <c r="P116" s="166" t="s">
        <v>742</v>
      </c>
      <c r="Q116" s="166" t="s">
        <v>173</v>
      </c>
      <c r="R116" s="166" t="s">
        <v>402</v>
      </c>
      <c r="S116" s="166" t="s">
        <v>739</v>
      </c>
      <c r="T116" s="84" t="s">
        <v>525</v>
      </c>
      <c r="U116" s="1" t="s">
        <v>631</v>
      </c>
      <c r="V116" s="1"/>
      <c r="W116" s="1"/>
      <c r="X116" s="1"/>
      <c r="Y116" s="1"/>
      <c r="Z116" s="1" t="s">
        <v>514</v>
      </c>
      <c r="AA116" s="1"/>
      <c r="AB116"/>
      <c r="AC116"/>
      <c r="AD116"/>
      <c r="AE116"/>
      <c r="AF116" s="72"/>
    </row>
    <row r="117" spans="4:32" ht="27" customHeight="1" x14ac:dyDescent="0.3">
      <c r="D117" s="1">
        <v>115</v>
      </c>
      <c r="E117" s="10" t="s">
        <v>18</v>
      </c>
      <c r="F117" s="74" t="s">
        <v>169</v>
      </c>
      <c r="G117" s="1" t="s">
        <v>743</v>
      </c>
      <c r="H117" s="216" t="s">
        <v>170</v>
      </c>
      <c r="I117" s="1" t="s">
        <v>596</v>
      </c>
      <c r="J117" s="216" t="s">
        <v>458</v>
      </c>
      <c r="K117" s="213">
        <v>33936</v>
      </c>
      <c r="L117" s="166">
        <v>30</v>
      </c>
      <c r="M117" s="166">
        <v>1</v>
      </c>
      <c r="N117" s="166">
        <v>1</v>
      </c>
      <c r="O117" s="166">
        <v>1</v>
      </c>
      <c r="P117" s="166" t="s">
        <v>744</v>
      </c>
      <c r="Q117" s="166" t="s">
        <v>615</v>
      </c>
      <c r="R117" s="166"/>
      <c r="S117" s="166"/>
      <c r="T117" s="84" t="s">
        <v>525</v>
      </c>
      <c r="U117" s="1" t="s">
        <v>745</v>
      </c>
      <c r="V117" s="216" t="s">
        <v>540</v>
      </c>
      <c r="W117" s="1"/>
      <c r="X117" s="1"/>
      <c r="Y117" s="1"/>
      <c r="Z117" s="1"/>
      <c r="AA117" s="1"/>
      <c r="AB117"/>
      <c r="AC117"/>
      <c r="AD117"/>
      <c r="AE117"/>
      <c r="AF117" s="72"/>
    </row>
    <row r="118" spans="4:32" ht="30" customHeight="1" x14ac:dyDescent="0.3">
      <c r="D118" s="1">
        <v>116</v>
      </c>
      <c r="E118" s="10" t="s">
        <v>18</v>
      </c>
      <c r="F118" s="74" t="s">
        <v>169</v>
      </c>
      <c r="G118" s="1" t="s">
        <v>746</v>
      </c>
      <c r="H118" s="1" t="s">
        <v>170</v>
      </c>
      <c r="I118" s="1" t="s">
        <v>596</v>
      </c>
      <c r="J118" s="1" t="s">
        <v>458</v>
      </c>
      <c r="K118" s="166" t="s">
        <v>747</v>
      </c>
      <c r="L118" s="166">
        <v>47</v>
      </c>
      <c r="M118" s="166" t="s">
        <v>748</v>
      </c>
      <c r="N118" s="166">
        <v>26</v>
      </c>
      <c r="O118" s="166">
        <v>7</v>
      </c>
      <c r="P118" s="166" t="s">
        <v>749</v>
      </c>
      <c r="Q118" s="166" t="s">
        <v>173</v>
      </c>
      <c r="R118" s="166">
        <v>2022</v>
      </c>
      <c r="S118" s="166" t="s">
        <v>640</v>
      </c>
      <c r="T118" s="84" t="s">
        <v>525</v>
      </c>
      <c r="U118" s="1" t="s">
        <v>631</v>
      </c>
      <c r="V118" s="1"/>
      <c r="W118" s="1"/>
      <c r="X118" s="1"/>
      <c r="Y118" s="1"/>
      <c r="Z118" s="1" t="s">
        <v>514</v>
      </c>
      <c r="AA118" s="1"/>
      <c r="AB118" t="s">
        <v>750</v>
      </c>
      <c r="AC118"/>
      <c r="AD118"/>
      <c r="AE118"/>
      <c r="AF118" s="72"/>
    </row>
    <row r="119" spans="4:32" ht="24.6" customHeight="1" x14ac:dyDescent="0.3">
      <c r="D119" s="1">
        <v>117</v>
      </c>
      <c r="E119" s="10" t="s">
        <v>18</v>
      </c>
      <c r="F119" s="74" t="s">
        <v>169</v>
      </c>
      <c r="G119" s="1" t="s">
        <v>751</v>
      </c>
      <c r="H119" s="1" t="s">
        <v>170</v>
      </c>
      <c r="I119" s="1" t="s">
        <v>596</v>
      </c>
      <c r="J119" s="1" t="s">
        <v>458</v>
      </c>
      <c r="K119" s="213">
        <v>33609</v>
      </c>
      <c r="L119" s="166">
        <v>31</v>
      </c>
      <c r="M119" s="166">
        <v>7</v>
      </c>
      <c r="N119" s="166">
        <v>5</v>
      </c>
      <c r="O119" s="166">
        <v>1</v>
      </c>
      <c r="P119" s="166" t="s">
        <v>752</v>
      </c>
      <c r="Q119" s="166" t="s">
        <v>615</v>
      </c>
      <c r="R119" s="166"/>
      <c r="S119" s="166" t="s">
        <v>753</v>
      </c>
      <c r="T119" s="84" t="s">
        <v>525</v>
      </c>
      <c r="U119" s="166" t="s">
        <v>596</v>
      </c>
      <c r="V119" s="1"/>
      <c r="W119" s="1"/>
      <c r="X119" s="1"/>
      <c r="Y119" s="1"/>
      <c r="Z119" s="1"/>
      <c r="AA119" s="1"/>
      <c r="AB119"/>
      <c r="AC119"/>
      <c r="AD119"/>
      <c r="AE119"/>
      <c r="AF119" s="72"/>
    </row>
    <row r="120" spans="4:32" ht="23.4" customHeight="1" x14ac:dyDescent="0.3">
      <c r="D120" s="1">
        <v>118</v>
      </c>
      <c r="E120" s="10" t="s">
        <v>18</v>
      </c>
      <c r="F120" s="74" t="s">
        <v>169</v>
      </c>
      <c r="G120" s="1" t="s">
        <v>755</v>
      </c>
      <c r="H120" s="1" t="s">
        <v>170</v>
      </c>
      <c r="I120" s="1" t="s">
        <v>596</v>
      </c>
      <c r="J120" s="1" t="s">
        <v>458</v>
      </c>
      <c r="K120" s="166" t="s">
        <v>756</v>
      </c>
      <c r="L120" s="166">
        <v>50</v>
      </c>
      <c r="M120" s="166">
        <v>29</v>
      </c>
      <c r="N120" s="166">
        <v>29</v>
      </c>
      <c r="O120" s="166">
        <v>3</v>
      </c>
      <c r="P120" s="166" t="s">
        <v>757</v>
      </c>
      <c r="Q120" s="166" t="s">
        <v>177</v>
      </c>
      <c r="R120" s="166">
        <v>2023</v>
      </c>
      <c r="S120" s="166" t="s">
        <v>640</v>
      </c>
      <c r="T120" s="84" t="s">
        <v>525</v>
      </c>
      <c r="U120" s="1" t="s">
        <v>758</v>
      </c>
      <c r="V120" s="1"/>
      <c r="W120" s="1"/>
      <c r="X120" s="1"/>
      <c r="Y120" s="1"/>
      <c r="Z120" s="1" t="s">
        <v>514</v>
      </c>
      <c r="AA120" s="1"/>
      <c r="AB120"/>
      <c r="AC120"/>
      <c r="AD120"/>
      <c r="AE120"/>
      <c r="AF120" s="72"/>
    </row>
    <row r="121" spans="4:32" ht="25.2" customHeight="1" x14ac:dyDescent="0.3">
      <c r="D121" s="1">
        <v>119</v>
      </c>
      <c r="E121" s="10" t="s">
        <v>18</v>
      </c>
      <c r="F121" s="74" t="s">
        <v>169</v>
      </c>
      <c r="G121" s="1" t="s">
        <v>759</v>
      </c>
      <c r="H121" s="1" t="s">
        <v>170</v>
      </c>
      <c r="I121" s="1" t="s">
        <v>596</v>
      </c>
      <c r="J121" s="1" t="s">
        <v>458</v>
      </c>
      <c r="K121" s="213">
        <v>26121</v>
      </c>
      <c r="L121" s="166">
        <v>52</v>
      </c>
      <c r="M121" s="166">
        <v>32</v>
      </c>
      <c r="N121" s="166">
        <v>32</v>
      </c>
      <c r="O121" s="166">
        <v>2</v>
      </c>
      <c r="P121" s="166" t="s">
        <v>760</v>
      </c>
      <c r="Q121" s="166" t="s">
        <v>173</v>
      </c>
      <c r="R121" s="166" t="s">
        <v>293</v>
      </c>
      <c r="S121" s="166" t="s">
        <v>640</v>
      </c>
      <c r="T121" s="84" t="s">
        <v>525</v>
      </c>
      <c r="U121" s="1" t="s">
        <v>758</v>
      </c>
      <c r="V121" s="1"/>
      <c r="W121" s="1"/>
      <c r="X121" s="1"/>
      <c r="Y121" s="1"/>
      <c r="Z121" s="1" t="s">
        <v>514</v>
      </c>
      <c r="AA121" s="1"/>
      <c r="AB121" t="s">
        <v>761</v>
      </c>
      <c r="AC121" t="s">
        <v>762</v>
      </c>
      <c r="AD121"/>
      <c r="AE121"/>
      <c r="AF121" s="72"/>
    </row>
    <row r="122" spans="4:32" ht="24.6" customHeight="1" x14ac:dyDescent="0.3">
      <c r="D122" s="1">
        <v>120</v>
      </c>
      <c r="E122" s="10" t="s">
        <v>18</v>
      </c>
      <c r="F122" s="74" t="s">
        <v>169</v>
      </c>
      <c r="G122" s="1" t="s">
        <v>763</v>
      </c>
      <c r="H122" s="1" t="s">
        <v>170</v>
      </c>
      <c r="I122" s="1" t="s">
        <v>596</v>
      </c>
      <c r="J122" s="1" t="s">
        <v>458</v>
      </c>
      <c r="K122" s="166" t="s">
        <v>764</v>
      </c>
      <c r="L122" s="166">
        <v>29</v>
      </c>
      <c r="M122" s="166">
        <v>6</v>
      </c>
      <c r="N122" s="166">
        <v>6</v>
      </c>
      <c r="O122" s="166">
        <v>6</v>
      </c>
      <c r="P122" s="166" t="s">
        <v>765</v>
      </c>
      <c r="Q122" s="166" t="s">
        <v>38</v>
      </c>
      <c r="R122" s="166" t="s">
        <v>293</v>
      </c>
      <c r="S122" s="166"/>
      <c r="T122" s="84" t="s">
        <v>525</v>
      </c>
      <c r="U122" s="1" t="s">
        <v>601</v>
      </c>
      <c r="V122" s="1"/>
      <c r="W122" s="1"/>
      <c r="X122" s="1"/>
      <c r="Y122" s="1"/>
      <c r="Z122" s="1" t="s">
        <v>514</v>
      </c>
      <c r="AA122" s="1"/>
      <c r="AB122"/>
      <c r="AC122"/>
      <c r="AD122"/>
      <c r="AE122"/>
      <c r="AF122" s="72"/>
    </row>
    <row r="123" spans="4:32" ht="21" customHeight="1" x14ac:dyDescent="0.3">
      <c r="D123" s="1">
        <v>121</v>
      </c>
      <c r="E123" s="10" t="s">
        <v>18</v>
      </c>
      <c r="F123" s="74" t="s">
        <v>169</v>
      </c>
      <c r="G123" s="167" t="s">
        <v>766</v>
      </c>
      <c r="H123" s="167" t="s">
        <v>170</v>
      </c>
      <c r="I123" s="167" t="s">
        <v>629</v>
      </c>
      <c r="J123" s="167" t="s">
        <v>458</v>
      </c>
      <c r="K123" s="217" t="s">
        <v>767</v>
      </c>
      <c r="L123" s="217">
        <v>61</v>
      </c>
      <c r="M123" s="217">
        <v>41</v>
      </c>
      <c r="N123" s="217">
        <v>41</v>
      </c>
      <c r="O123" s="217">
        <v>11</v>
      </c>
      <c r="P123" s="217" t="s">
        <v>506</v>
      </c>
      <c r="Q123" s="217" t="s">
        <v>173</v>
      </c>
      <c r="R123" s="217" t="s">
        <v>354</v>
      </c>
      <c r="S123" s="217"/>
      <c r="T123" s="84" t="s">
        <v>525</v>
      </c>
      <c r="U123" s="1"/>
      <c r="V123" s="1"/>
      <c r="W123" s="167"/>
      <c r="X123" s="167"/>
      <c r="Y123" s="167"/>
      <c r="Z123" s="167" t="s">
        <v>514</v>
      </c>
      <c r="AA123" s="167"/>
      <c r="AB123"/>
      <c r="AC123"/>
      <c r="AD123"/>
      <c r="AE123"/>
      <c r="AF123" s="215"/>
    </row>
    <row r="124" spans="4:32" ht="25.2" customHeight="1" x14ac:dyDescent="0.3">
      <c r="D124" s="1">
        <v>122</v>
      </c>
      <c r="E124" s="10" t="s">
        <v>18</v>
      </c>
      <c r="F124" s="153" t="s">
        <v>169</v>
      </c>
      <c r="G124" s="72" t="s">
        <v>768</v>
      </c>
      <c r="H124" s="72" t="s">
        <v>170</v>
      </c>
      <c r="I124" s="72" t="s">
        <v>596</v>
      </c>
      <c r="J124" s="72" t="s">
        <v>458</v>
      </c>
      <c r="K124" s="198">
        <v>32103</v>
      </c>
      <c r="L124" s="211">
        <v>35</v>
      </c>
      <c r="M124" s="211">
        <v>11</v>
      </c>
      <c r="N124" s="211">
        <v>11</v>
      </c>
      <c r="O124" s="211">
        <v>9</v>
      </c>
      <c r="P124" s="211"/>
      <c r="Q124" s="211" t="s">
        <v>177</v>
      </c>
      <c r="R124" s="211">
        <v>2017</v>
      </c>
      <c r="S124" s="211" t="s">
        <v>640</v>
      </c>
      <c r="T124" s="211" t="s">
        <v>769</v>
      </c>
      <c r="U124" s="211" t="s">
        <v>596</v>
      </c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</row>
    <row r="125" spans="4:32" ht="21.6" customHeight="1" x14ac:dyDescent="0.3">
      <c r="D125" s="1">
        <v>123</v>
      </c>
      <c r="E125" s="10" t="s">
        <v>18</v>
      </c>
      <c r="F125" s="153" t="s">
        <v>169</v>
      </c>
      <c r="G125" s="72" t="s">
        <v>770</v>
      </c>
      <c r="H125" s="72" t="s">
        <v>170</v>
      </c>
      <c r="I125" s="72" t="s">
        <v>596</v>
      </c>
      <c r="J125" s="72" t="s">
        <v>458</v>
      </c>
      <c r="K125" s="198">
        <v>36541</v>
      </c>
      <c r="L125" s="211">
        <v>23</v>
      </c>
      <c r="M125" s="211">
        <v>1</v>
      </c>
      <c r="N125" s="211">
        <v>1</v>
      </c>
      <c r="O125" s="211">
        <v>1</v>
      </c>
      <c r="P125" s="211"/>
      <c r="Q125" s="211" t="s">
        <v>615</v>
      </c>
      <c r="R125" s="211"/>
      <c r="S125" s="211" t="s">
        <v>713</v>
      </c>
      <c r="T125" s="211" t="s">
        <v>754</v>
      </c>
      <c r="U125" s="211" t="s">
        <v>596</v>
      </c>
      <c r="V125" s="72" t="s">
        <v>596</v>
      </c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</row>
    <row r="126" spans="4:32" ht="20.399999999999999" customHeight="1" x14ac:dyDescent="0.3">
      <c r="D126" s="1">
        <v>124</v>
      </c>
      <c r="E126" s="10" t="s">
        <v>18</v>
      </c>
      <c r="F126" s="153" t="s">
        <v>169</v>
      </c>
      <c r="G126" s="72" t="s">
        <v>771</v>
      </c>
      <c r="H126" s="72" t="s">
        <v>170</v>
      </c>
      <c r="I126" s="72" t="s">
        <v>205</v>
      </c>
      <c r="J126" s="72" t="s">
        <v>458</v>
      </c>
      <c r="K126" s="198">
        <v>32450</v>
      </c>
      <c r="L126" s="211">
        <v>34</v>
      </c>
      <c r="M126" s="211">
        <v>7</v>
      </c>
      <c r="N126" s="211">
        <v>7</v>
      </c>
      <c r="O126" s="211">
        <v>2</v>
      </c>
      <c r="P126" s="211"/>
      <c r="Q126" s="211" t="s">
        <v>615</v>
      </c>
      <c r="R126" s="211"/>
      <c r="S126" s="211"/>
      <c r="T126" s="84" t="s">
        <v>525</v>
      </c>
      <c r="U126" s="211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</row>
    <row r="127" spans="4:32" ht="22.8" customHeight="1" x14ac:dyDescent="0.3">
      <c r="D127" s="1">
        <v>125</v>
      </c>
      <c r="E127" s="10" t="s">
        <v>18</v>
      </c>
      <c r="F127" s="153" t="s">
        <v>169</v>
      </c>
      <c r="G127" s="72" t="s">
        <v>772</v>
      </c>
      <c r="H127" s="72" t="s">
        <v>170</v>
      </c>
      <c r="I127" s="72" t="s">
        <v>678</v>
      </c>
      <c r="J127" s="72" t="s">
        <v>679</v>
      </c>
      <c r="K127" s="211" t="s">
        <v>773</v>
      </c>
      <c r="L127" s="211">
        <v>34</v>
      </c>
      <c r="M127" s="211" t="s">
        <v>774</v>
      </c>
      <c r="N127" s="211">
        <v>10</v>
      </c>
      <c r="O127" s="211">
        <v>1</v>
      </c>
      <c r="P127" s="211"/>
      <c r="Q127" s="211" t="s">
        <v>615</v>
      </c>
      <c r="R127" s="211"/>
      <c r="S127" s="211" t="s">
        <v>775</v>
      </c>
      <c r="T127" s="84" t="s">
        <v>525</v>
      </c>
      <c r="U127" s="72" t="s">
        <v>776</v>
      </c>
      <c r="V127" s="72"/>
      <c r="W127" s="72"/>
      <c r="X127" s="72"/>
      <c r="Y127" s="72"/>
      <c r="Z127" s="72" t="s">
        <v>514</v>
      </c>
      <c r="AA127" s="72"/>
      <c r="AB127" s="72"/>
      <c r="AC127" s="72" t="s">
        <v>777</v>
      </c>
      <c r="AD127" s="72"/>
      <c r="AE127" s="72"/>
      <c r="AF127" s="72"/>
    </row>
    <row r="128" spans="4:32" ht="22.8" customHeight="1" x14ac:dyDescent="0.3">
      <c r="D128" s="1">
        <v>126</v>
      </c>
      <c r="E128" s="10" t="s">
        <v>18</v>
      </c>
      <c r="F128" s="153" t="s">
        <v>169</v>
      </c>
      <c r="G128" s="73" t="s">
        <v>778</v>
      </c>
      <c r="H128" s="72" t="s">
        <v>170</v>
      </c>
      <c r="I128" s="72" t="s">
        <v>596</v>
      </c>
      <c r="J128" s="72" t="s">
        <v>458</v>
      </c>
      <c r="K128" s="230">
        <v>30535</v>
      </c>
      <c r="L128" s="72">
        <v>40</v>
      </c>
      <c r="M128" s="72">
        <v>12</v>
      </c>
      <c r="N128" s="72">
        <v>6</v>
      </c>
      <c r="O128" s="72">
        <v>4</v>
      </c>
      <c r="P128" s="72"/>
      <c r="Q128" s="72" t="s">
        <v>38</v>
      </c>
      <c r="R128" s="72">
        <v>2020</v>
      </c>
      <c r="S128" s="72"/>
      <c r="T128" s="84" t="s">
        <v>525</v>
      </c>
      <c r="U128" s="72" t="s">
        <v>659</v>
      </c>
      <c r="V128" s="72"/>
      <c r="W128" s="72"/>
      <c r="X128" s="72"/>
      <c r="Y128" s="212"/>
      <c r="Z128" s="73"/>
      <c r="AA128" s="72"/>
      <c r="AB128" s="72"/>
      <c r="AC128" s="72"/>
      <c r="AD128" s="72"/>
      <c r="AE128" s="72"/>
      <c r="AF128" s="72"/>
    </row>
    <row r="129" spans="4:32" ht="25.8" customHeight="1" x14ac:dyDescent="0.3">
      <c r="D129" s="1">
        <v>127</v>
      </c>
      <c r="E129" s="10" t="s">
        <v>18</v>
      </c>
      <c r="F129" s="153" t="s">
        <v>169</v>
      </c>
      <c r="G129" s="73" t="s">
        <v>779</v>
      </c>
      <c r="H129" s="72" t="s">
        <v>170</v>
      </c>
      <c r="I129" s="72" t="s">
        <v>205</v>
      </c>
      <c r="J129" s="72" t="s">
        <v>458</v>
      </c>
      <c r="K129" s="230">
        <v>33128</v>
      </c>
      <c r="L129" s="72">
        <v>33</v>
      </c>
      <c r="M129" s="72">
        <v>6</v>
      </c>
      <c r="N129" s="72">
        <v>6</v>
      </c>
      <c r="O129" s="72">
        <v>6</v>
      </c>
      <c r="P129" s="72"/>
      <c r="Q129" s="72" t="s">
        <v>38</v>
      </c>
      <c r="R129" s="72">
        <v>2021</v>
      </c>
      <c r="S129" s="72"/>
      <c r="T129" s="84" t="s">
        <v>525</v>
      </c>
      <c r="U129" s="72" t="s">
        <v>699</v>
      </c>
      <c r="V129" s="72"/>
      <c r="W129" s="72"/>
      <c r="X129" s="72"/>
      <c r="Y129" s="212"/>
      <c r="Z129" s="73"/>
      <c r="AA129" s="72"/>
      <c r="AB129" s="72"/>
      <c r="AC129" s="72"/>
      <c r="AD129" s="72"/>
      <c r="AE129" s="72"/>
      <c r="AF129" s="72"/>
    </row>
    <row r="130" spans="4:32" ht="21.6" customHeight="1" x14ac:dyDescent="0.3">
      <c r="D130" s="1">
        <v>128</v>
      </c>
      <c r="E130" s="10" t="s">
        <v>18</v>
      </c>
      <c r="F130" s="153" t="s">
        <v>169</v>
      </c>
      <c r="G130" s="73" t="s">
        <v>780</v>
      </c>
      <c r="H130" s="72" t="s">
        <v>170</v>
      </c>
      <c r="I130" s="72" t="s">
        <v>596</v>
      </c>
      <c r="J130" s="72" t="s">
        <v>458</v>
      </c>
      <c r="K130" s="230">
        <v>32054</v>
      </c>
      <c r="L130" s="72">
        <v>35</v>
      </c>
      <c r="M130" s="72">
        <v>8</v>
      </c>
      <c r="N130" s="72">
        <v>7</v>
      </c>
      <c r="O130" s="72">
        <v>5</v>
      </c>
      <c r="P130" s="72"/>
      <c r="Q130" s="72" t="s">
        <v>38</v>
      </c>
      <c r="R130" s="72">
        <v>2020</v>
      </c>
      <c r="S130" s="72"/>
      <c r="T130" s="84" t="s">
        <v>525</v>
      </c>
      <c r="U130" s="72" t="s">
        <v>781</v>
      </c>
      <c r="V130" s="72"/>
      <c r="W130" s="72"/>
      <c r="X130" s="72"/>
      <c r="Y130" s="212"/>
      <c r="Z130" s="73"/>
      <c r="AA130" s="72"/>
      <c r="AB130" s="72"/>
      <c r="AC130" s="72"/>
      <c r="AD130" s="72"/>
      <c r="AE130" s="72"/>
      <c r="AF130" s="72"/>
    </row>
    <row r="131" spans="4:32" ht="25.8" customHeight="1" x14ac:dyDescent="0.3">
      <c r="D131" s="1">
        <v>129</v>
      </c>
      <c r="E131" s="10" t="s">
        <v>18</v>
      </c>
      <c r="F131" s="153" t="s">
        <v>169</v>
      </c>
      <c r="G131" s="73" t="s">
        <v>782</v>
      </c>
      <c r="H131" s="72" t="s">
        <v>170</v>
      </c>
      <c r="I131" s="72" t="s">
        <v>596</v>
      </c>
      <c r="J131" s="72" t="s">
        <v>458</v>
      </c>
      <c r="K131" s="230">
        <v>31155</v>
      </c>
      <c r="L131" s="72">
        <v>38</v>
      </c>
      <c r="M131" s="72">
        <v>12</v>
      </c>
      <c r="N131" s="72">
        <v>12</v>
      </c>
      <c r="O131" s="72">
        <v>5</v>
      </c>
      <c r="P131" s="72"/>
      <c r="Q131" s="72" t="s">
        <v>177</v>
      </c>
      <c r="R131" s="72">
        <v>2019</v>
      </c>
      <c r="S131" s="72"/>
      <c r="T131" s="84" t="s">
        <v>525</v>
      </c>
      <c r="U131" s="72"/>
      <c r="V131" s="72"/>
      <c r="W131" s="72"/>
      <c r="X131" s="72"/>
      <c r="Y131" s="212"/>
      <c r="Z131" s="73"/>
      <c r="AA131" s="72"/>
      <c r="AB131" s="72"/>
      <c r="AC131" s="72"/>
      <c r="AD131" s="72"/>
      <c r="AE131" s="72"/>
      <c r="AF131" s="72"/>
    </row>
    <row r="132" spans="4:32" ht="29.4" customHeight="1" x14ac:dyDescent="0.3">
      <c r="D132" s="1">
        <v>130</v>
      </c>
      <c r="E132" s="10" t="s">
        <v>18</v>
      </c>
      <c r="F132" s="153" t="s">
        <v>169</v>
      </c>
      <c r="G132" s="73" t="s">
        <v>783</v>
      </c>
      <c r="H132" s="72" t="s">
        <v>170</v>
      </c>
      <c r="I132" s="72" t="s">
        <v>205</v>
      </c>
      <c r="J132" s="72" t="s">
        <v>458</v>
      </c>
      <c r="K132" s="230">
        <v>31946</v>
      </c>
      <c r="L132" s="72">
        <v>36</v>
      </c>
      <c r="M132" s="72">
        <v>4</v>
      </c>
      <c r="N132" s="72">
        <v>4</v>
      </c>
      <c r="O132" s="72">
        <v>4</v>
      </c>
      <c r="P132" s="72"/>
      <c r="Q132" s="72" t="s">
        <v>615</v>
      </c>
      <c r="R132" s="72"/>
      <c r="S132" s="72"/>
      <c r="T132" s="84" t="s">
        <v>525</v>
      </c>
      <c r="U132" s="72"/>
      <c r="V132" s="72"/>
      <c r="W132" s="72"/>
      <c r="X132" s="72"/>
      <c r="Y132" s="212"/>
      <c r="Z132" s="73"/>
      <c r="AA132" s="72"/>
      <c r="AB132" s="72"/>
      <c r="AC132" s="72"/>
      <c r="AD132" s="72"/>
      <c r="AE132" s="72"/>
      <c r="AF132" s="72"/>
    </row>
    <row r="133" spans="4:32" ht="27" customHeight="1" x14ac:dyDescent="0.3">
      <c r="D133" s="1">
        <v>131</v>
      </c>
      <c r="E133" s="10" t="s">
        <v>18</v>
      </c>
      <c r="F133" s="153" t="s">
        <v>169</v>
      </c>
      <c r="G133" s="73" t="s">
        <v>784</v>
      </c>
      <c r="H133" s="72" t="s">
        <v>170</v>
      </c>
      <c r="I133" s="72" t="s">
        <v>558</v>
      </c>
      <c r="J133" s="72" t="s">
        <v>458</v>
      </c>
      <c r="K133" s="230">
        <v>30304</v>
      </c>
      <c r="L133" s="72">
        <v>41</v>
      </c>
      <c r="M133" s="72">
        <v>18</v>
      </c>
      <c r="N133" s="72">
        <v>14</v>
      </c>
      <c r="O133" s="72">
        <v>14</v>
      </c>
      <c r="P133" s="72"/>
      <c r="Q133" s="72" t="s">
        <v>177</v>
      </c>
      <c r="R133" s="72">
        <v>2016</v>
      </c>
      <c r="S133" s="72"/>
      <c r="T133" s="84" t="s">
        <v>786</v>
      </c>
      <c r="U133" s="72"/>
      <c r="V133" s="72"/>
      <c r="W133" s="72"/>
      <c r="X133" s="72"/>
      <c r="Y133" s="212"/>
      <c r="Z133" s="73"/>
      <c r="AA133" s="72"/>
      <c r="AB133" s="72"/>
      <c r="AC133" s="72"/>
      <c r="AD133" s="72"/>
      <c r="AE133" s="72"/>
      <c r="AF133" s="72"/>
    </row>
    <row r="134" spans="4:32" ht="31.2" customHeight="1" x14ac:dyDescent="0.3">
      <c r="D134" s="167">
        <v>132</v>
      </c>
      <c r="E134" s="7" t="s">
        <v>18</v>
      </c>
      <c r="F134" s="272" t="s">
        <v>169</v>
      </c>
      <c r="G134" s="203" t="s">
        <v>557</v>
      </c>
      <c r="H134" s="203" t="s">
        <v>170</v>
      </c>
      <c r="I134" s="203" t="s">
        <v>171</v>
      </c>
      <c r="J134" s="203" t="s">
        <v>582</v>
      </c>
      <c r="K134" s="204" t="s">
        <v>583</v>
      </c>
      <c r="L134" s="203">
        <v>34</v>
      </c>
      <c r="M134" s="205">
        <v>3</v>
      </c>
      <c r="N134" s="203">
        <v>2</v>
      </c>
      <c r="O134" s="203">
        <v>2</v>
      </c>
      <c r="P134" s="183"/>
      <c r="Q134" s="273" t="s">
        <v>313</v>
      </c>
      <c r="R134" s="206" t="s">
        <v>293</v>
      </c>
      <c r="S134" s="97"/>
      <c r="T134" s="84" t="s">
        <v>525</v>
      </c>
      <c r="U134" s="186" t="s">
        <v>584</v>
      </c>
      <c r="V134" s="186"/>
      <c r="W134" s="183"/>
      <c r="X134" s="183"/>
      <c r="Y134" s="183"/>
      <c r="Z134" s="186" t="s">
        <v>514</v>
      </c>
      <c r="AA134" s="274"/>
      <c r="AB134" s="274"/>
      <c r="AC134" s="186"/>
      <c r="AD134" s="186"/>
      <c r="AE134" s="186" t="s">
        <v>515</v>
      </c>
      <c r="AF134" s="183"/>
    </row>
    <row r="135" spans="4:32" ht="21.6" customHeight="1" x14ac:dyDescent="0.3">
      <c r="D135" s="72">
        <v>133</v>
      </c>
      <c r="E135" s="7" t="s">
        <v>18</v>
      </c>
      <c r="F135" s="272" t="s">
        <v>169</v>
      </c>
      <c r="G135" s="275" t="s">
        <v>536</v>
      </c>
      <c r="H135" s="94" t="s">
        <v>170</v>
      </c>
      <c r="I135" s="275" t="s">
        <v>537</v>
      </c>
      <c r="J135" s="94" t="s">
        <v>71</v>
      </c>
      <c r="K135" s="276">
        <v>33777</v>
      </c>
      <c r="L135" s="106">
        <v>29</v>
      </c>
      <c r="M135" s="106">
        <v>5</v>
      </c>
      <c r="N135" s="106">
        <v>4</v>
      </c>
      <c r="O135" s="106">
        <v>4</v>
      </c>
      <c r="P135" s="86"/>
      <c r="Q135" s="104" t="s">
        <v>38</v>
      </c>
      <c r="R135" s="103" t="s">
        <v>538</v>
      </c>
      <c r="S135" s="86"/>
      <c r="T135" s="86" t="s">
        <v>539</v>
      </c>
      <c r="U135" s="86" t="s">
        <v>541</v>
      </c>
      <c r="V135" s="86"/>
      <c r="W135" s="86" t="s">
        <v>542</v>
      </c>
      <c r="X135" s="86" t="s">
        <v>543</v>
      </c>
      <c r="Y135" s="86"/>
      <c r="Z135" s="86"/>
      <c r="AA135" s="86"/>
      <c r="AB135" s="86"/>
      <c r="AC135" s="86"/>
      <c r="AD135" s="86"/>
      <c r="AE135" s="86" t="s">
        <v>515</v>
      </c>
      <c r="AF135" s="86"/>
    </row>
    <row r="136" spans="4:32" ht="24.6" customHeight="1" x14ac:dyDescent="0.35">
      <c r="D136" s="72">
        <v>134</v>
      </c>
      <c r="E136" s="7" t="s">
        <v>18</v>
      </c>
      <c r="F136" s="272" t="s">
        <v>169</v>
      </c>
      <c r="G136" s="98" t="s">
        <v>544</v>
      </c>
      <c r="H136" s="94" t="s">
        <v>170</v>
      </c>
      <c r="I136" s="86" t="s">
        <v>545</v>
      </c>
      <c r="J136" s="86" t="s">
        <v>37</v>
      </c>
      <c r="K136" s="276">
        <v>34000</v>
      </c>
      <c r="L136" s="277">
        <v>25</v>
      </c>
      <c r="M136" s="277">
        <v>2</v>
      </c>
      <c r="N136" s="277">
        <v>2</v>
      </c>
      <c r="O136" s="278">
        <v>2</v>
      </c>
      <c r="P136" s="279"/>
      <c r="Q136" s="279" t="s">
        <v>25</v>
      </c>
      <c r="R136" s="279"/>
      <c r="S136" s="280"/>
      <c r="T136" s="84" t="s">
        <v>525</v>
      </c>
      <c r="U136" s="277" t="s">
        <v>37</v>
      </c>
      <c r="V136" s="281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</row>
    <row r="137" spans="4:32" ht="20.399999999999999" customHeight="1" x14ac:dyDescent="0.3">
      <c r="D137" s="72">
        <v>135</v>
      </c>
      <c r="E137" s="7" t="s">
        <v>18</v>
      </c>
      <c r="F137" s="272" t="s">
        <v>169</v>
      </c>
      <c r="G137" s="98" t="s">
        <v>546</v>
      </c>
      <c r="H137" s="94" t="s">
        <v>170</v>
      </c>
      <c r="I137" s="86" t="s">
        <v>205</v>
      </c>
      <c r="J137" s="86" t="s">
        <v>199</v>
      </c>
      <c r="K137" s="276">
        <v>32975</v>
      </c>
      <c r="L137" s="103" t="s">
        <v>547</v>
      </c>
      <c r="M137" s="103" t="s">
        <v>520</v>
      </c>
      <c r="N137" s="103" t="s">
        <v>520</v>
      </c>
      <c r="O137" s="103" t="s">
        <v>548</v>
      </c>
      <c r="P137" s="103"/>
      <c r="Q137" s="104" t="s">
        <v>25</v>
      </c>
      <c r="R137" s="103"/>
      <c r="S137" s="103"/>
      <c r="T137" s="84" t="s">
        <v>525</v>
      </c>
      <c r="U137" s="86" t="s">
        <v>199</v>
      </c>
      <c r="V137" s="103"/>
      <c r="W137" s="103"/>
      <c r="X137" s="103"/>
      <c r="Y137" s="86"/>
      <c r="Z137" s="86"/>
      <c r="AA137" s="86"/>
      <c r="AB137" s="86"/>
      <c r="AC137" s="86"/>
      <c r="AD137" s="86"/>
      <c r="AE137" s="86"/>
      <c r="AF137" s="86"/>
    </row>
    <row r="138" spans="4:32" ht="20.399999999999999" customHeight="1" x14ac:dyDescent="0.3">
      <c r="D138" s="72">
        <v>136</v>
      </c>
      <c r="E138" s="7" t="s">
        <v>18</v>
      </c>
      <c r="F138" s="272" t="s">
        <v>169</v>
      </c>
      <c r="G138" s="98" t="s">
        <v>549</v>
      </c>
      <c r="H138" s="94" t="s">
        <v>170</v>
      </c>
      <c r="I138" s="86" t="s">
        <v>550</v>
      </c>
      <c r="J138" s="103" t="s">
        <v>33</v>
      </c>
      <c r="K138" s="276">
        <v>34153</v>
      </c>
      <c r="L138" s="103" t="s">
        <v>206</v>
      </c>
      <c r="M138" s="103" t="s">
        <v>522</v>
      </c>
      <c r="N138" s="103" t="s">
        <v>522</v>
      </c>
      <c r="O138" s="103" t="s">
        <v>522</v>
      </c>
      <c r="P138" s="103"/>
      <c r="Q138" s="104" t="s">
        <v>25</v>
      </c>
      <c r="R138" s="103"/>
      <c r="S138" s="103"/>
      <c r="T138" s="84" t="s">
        <v>525</v>
      </c>
      <c r="U138" s="86" t="s">
        <v>249</v>
      </c>
      <c r="V138" s="103"/>
      <c r="W138" s="103"/>
      <c r="X138" s="103"/>
      <c r="Y138" s="86"/>
      <c r="Z138" s="86"/>
      <c r="AA138" s="86"/>
      <c r="AB138" s="86"/>
      <c r="AC138" s="86"/>
      <c r="AD138" s="86"/>
      <c r="AE138" s="86"/>
      <c r="AF138" s="86"/>
    </row>
    <row r="139" spans="4:32" ht="22.8" customHeight="1" x14ac:dyDescent="0.3">
      <c r="D139" s="72">
        <v>137</v>
      </c>
      <c r="E139" s="10" t="s">
        <v>18</v>
      </c>
      <c r="F139" s="153" t="s">
        <v>169</v>
      </c>
      <c r="G139" s="282" t="s">
        <v>580</v>
      </c>
      <c r="H139" s="208" t="s">
        <v>170</v>
      </c>
      <c r="I139" s="208" t="s">
        <v>171</v>
      </c>
      <c r="J139" s="274" t="s">
        <v>199</v>
      </c>
      <c r="K139" s="182">
        <v>35412</v>
      </c>
      <c r="L139" s="283">
        <v>25</v>
      </c>
      <c r="M139" s="284">
        <v>2</v>
      </c>
      <c r="N139" s="284">
        <v>2</v>
      </c>
      <c r="O139" s="282">
        <v>2</v>
      </c>
      <c r="P139" s="183" t="s">
        <v>392</v>
      </c>
      <c r="Q139" s="285" t="s">
        <v>38</v>
      </c>
      <c r="R139" s="286" t="s">
        <v>293</v>
      </c>
      <c r="S139" s="97"/>
      <c r="T139" s="84" t="s">
        <v>525</v>
      </c>
      <c r="U139" s="287" t="s">
        <v>581</v>
      </c>
      <c r="V139" s="183"/>
      <c r="W139" s="183"/>
      <c r="X139" s="183"/>
      <c r="Y139" s="288"/>
      <c r="Z139" s="186" t="s">
        <v>514</v>
      </c>
      <c r="AA139" s="288"/>
      <c r="AB139" s="288"/>
      <c r="AC139" s="183"/>
      <c r="AD139" s="183"/>
      <c r="AE139" s="186"/>
      <c r="AF139" s="183"/>
    </row>
    <row r="140" spans="4:32" ht="27.6" customHeight="1" x14ac:dyDescent="0.3">
      <c r="D140" s="229">
        <v>138</v>
      </c>
      <c r="E140" s="10" t="s">
        <v>18</v>
      </c>
      <c r="F140" s="153" t="s">
        <v>169</v>
      </c>
      <c r="G140" s="289" t="s">
        <v>488</v>
      </c>
      <c r="H140" s="275" t="s">
        <v>170</v>
      </c>
      <c r="I140" s="76" t="s">
        <v>171</v>
      </c>
      <c r="J140" s="1" t="s">
        <v>73</v>
      </c>
      <c r="K140" s="165">
        <v>35834</v>
      </c>
      <c r="L140" s="1">
        <v>26</v>
      </c>
      <c r="M140" s="1" t="s">
        <v>257</v>
      </c>
      <c r="N140" s="1" t="s">
        <v>257</v>
      </c>
      <c r="O140" s="1" t="s">
        <v>257</v>
      </c>
      <c r="P140" s="1"/>
      <c r="Q140" s="290" t="s">
        <v>25</v>
      </c>
      <c r="R140" s="1"/>
      <c r="S140" s="1" t="s">
        <v>796</v>
      </c>
      <c r="T140" s="291" t="s">
        <v>525</v>
      </c>
      <c r="U140" s="76" t="s">
        <v>797</v>
      </c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4:32" ht="19.2" customHeight="1" x14ac:dyDescent="0.3"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4:32" ht="30" customHeight="1" x14ac:dyDescent="0.3"/>
    <row r="143" spans="4:32" ht="25.8" customHeight="1" x14ac:dyDescent="0.3"/>
    <row r="144" spans="4:32" ht="22.8" customHeight="1" x14ac:dyDescent="0.3"/>
    <row r="145" ht="21.6" customHeight="1" x14ac:dyDescent="0.3"/>
    <row r="146" ht="22.8" customHeight="1" x14ac:dyDescent="0.3"/>
    <row r="147" ht="23.4" customHeight="1" x14ac:dyDescent="0.3"/>
    <row r="148" ht="23.4" customHeight="1" x14ac:dyDescent="0.3"/>
    <row r="149" ht="21" customHeight="1" x14ac:dyDescent="0.3"/>
  </sheetData>
  <mergeCells count="1">
    <mergeCell ref="D1:AF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workbookViewId="0">
      <selection activeCell="P19" sqref="P19"/>
    </sheetView>
  </sheetViews>
  <sheetFormatPr defaultRowHeight="14.4" x14ac:dyDescent="0.3"/>
  <cols>
    <col min="1" max="1" width="16.33203125" customWidth="1"/>
  </cols>
  <sheetData>
    <row r="1" spans="1:14" x14ac:dyDescent="0.3">
      <c r="B1" s="255" t="s">
        <v>96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3">
      <c r="B2" s="261" t="s">
        <v>137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14" x14ac:dyDescent="0.3">
      <c r="A3" s="264" t="s">
        <v>95</v>
      </c>
      <c r="B3" s="262" t="s">
        <v>118</v>
      </c>
      <c r="C3" s="263" t="s">
        <v>130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4" x14ac:dyDescent="0.3">
      <c r="A4" s="264"/>
      <c r="B4" s="262"/>
      <c r="C4" s="263" t="s">
        <v>138</v>
      </c>
      <c r="D4" s="263"/>
      <c r="E4" s="263" t="s">
        <v>131</v>
      </c>
      <c r="F4" s="263"/>
      <c r="G4" s="263" t="s">
        <v>132</v>
      </c>
      <c r="H4" s="263"/>
      <c r="I4" s="263" t="s">
        <v>133</v>
      </c>
      <c r="J4" s="263"/>
      <c r="K4" s="263" t="s">
        <v>134</v>
      </c>
      <c r="L4" s="263"/>
      <c r="M4" s="263" t="s">
        <v>135</v>
      </c>
      <c r="N4" s="263"/>
    </row>
    <row r="5" spans="1:14" x14ac:dyDescent="0.3">
      <c r="A5" s="265"/>
      <c r="B5" s="262"/>
      <c r="C5" s="50" t="s">
        <v>136</v>
      </c>
      <c r="D5" s="50" t="s">
        <v>127</v>
      </c>
      <c r="E5" s="50" t="s">
        <v>136</v>
      </c>
      <c r="F5" s="50" t="s">
        <v>127</v>
      </c>
      <c r="G5" s="50" t="s">
        <v>136</v>
      </c>
      <c r="H5" s="68" t="s">
        <v>127</v>
      </c>
      <c r="I5" s="50" t="s">
        <v>136</v>
      </c>
      <c r="J5" s="50" t="s">
        <v>127</v>
      </c>
      <c r="K5" s="50" t="s">
        <v>136</v>
      </c>
      <c r="L5" s="50" t="s">
        <v>127</v>
      </c>
      <c r="M5" s="50" t="s">
        <v>136</v>
      </c>
      <c r="N5" s="50" t="s">
        <v>127</v>
      </c>
    </row>
    <row r="6" spans="1:14" x14ac:dyDescent="0.3">
      <c r="A6" s="1" t="s">
        <v>51</v>
      </c>
      <c r="B6" s="67"/>
      <c r="C6" s="50"/>
      <c r="D6" s="50" t="e">
        <f>C6/B6*100</f>
        <v>#DIV/0!</v>
      </c>
      <c r="E6" s="50"/>
      <c r="F6" s="50" t="e">
        <f>E6/B6*100</f>
        <v>#DIV/0!</v>
      </c>
      <c r="G6" s="50"/>
      <c r="H6" s="50" t="e">
        <f>G6/B6*100</f>
        <v>#DIV/0!</v>
      </c>
      <c r="I6" s="50"/>
      <c r="J6" s="50" t="e">
        <f>I6/B6*100</f>
        <v>#DIV/0!</v>
      </c>
      <c r="K6" s="50"/>
      <c r="L6" s="50" t="e">
        <f>K6/B6*100</f>
        <v>#DIV/0!</v>
      </c>
      <c r="M6" s="50"/>
      <c r="N6" s="50" t="e">
        <f>M6/B6*100</f>
        <v>#DIV/0!</v>
      </c>
    </row>
    <row r="7" spans="1:14" x14ac:dyDescent="0.3">
      <c r="A7" s="1" t="s">
        <v>52</v>
      </c>
      <c r="B7" s="67"/>
      <c r="C7" s="50"/>
      <c r="D7" s="50" t="e">
        <f t="shared" ref="D7:D22" si="0">C7/B7*100</f>
        <v>#DIV/0!</v>
      </c>
      <c r="E7" s="50"/>
      <c r="F7" s="50" t="e">
        <f t="shared" ref="F7:F22" si="1">E7/B7*100</f>
        <v>#DIV/0!</v>
      </c>
      <c r="G7" s="50"/>
      <c r="H7" s="50" t="e">
        <f t="shared" ref="H7:H22" si="2">G7/B7*100</f>
        <v>#DIV/0!</v>
      </c>
      <c r="I7" s="50"/>
      <c r="J7" s="50" t="e">
        <f t="shared" ref="J7:J22" si="3">I7/B7*100</f>
        <v>#DIV/0!</v>
      </c>
      <c r="K7" s="50"/>
      <c r="L7" s="50" t="e">
        <f t="shared" ref="L7:L22" si="4">K7/B7*100</f>
        <v>#DIV/0!</v>
      </c>
      <c r="M7" s="50"/>
      <c r="N7" s="50" t="e">
        <f t="shared" ref="N7:N22" si="5">M7/B7*100</f>
        <v>#DIV/0!</v>
      </c>
    </row>
    <row r="8" spans="1:14" x14ac:dyDescent="0.3">
      <c r="A8" s="1" t="s">
        <v>53</v>
      </c>
      <c r="B8" s="67"/>
      <c r="C8" s="50"/>
      <c r="D8" s="50" t="e">
        <f t="shared" si="0"/>
        <v>#DIV/0!</v>
      </c>
      <c r="E8" s="50"/>
      <c r="F8" s="50" t="e">
        <f t="shared" si="1"/>
        <v>#DIV/0!</v>
      </c>
      <c r="G8" s="50"/>
      <c r="H8" s="50" t="e">
        <f t="shared" si="2"/>
        <v>#DIV/0!</v>
      </c>
      <c r="I8" s="50"/>
      <c r="J8" s="50" t="e">
        <f t="shared" si="3"/>
        <v>#DIV/0!</v>
      </c>
      <c r="K8" s="50"/>
      <c r="L8" s="50" t="e">
        <f t="shared" si="4"/>
        <v>#DIV/0!</v>
      </c>
      <c r="M8" s="50"/>
      <c r="N8" s="50" t="e">
        <f t="shared" si="5"/>
        <v>#DIV/0!</v>
      </c>
    </row>
    <row r="9" spans="1:14" x14ac:dyDescent="0.3">
      <c r="A9" s="1" t="s">
        <v>54</v>
      </c>
      <c r="B9" s="67"/>
      <c r="C9" s="50"/>
      <c r="D9" s="50" t="e">
        <f t="shared" si="0"/>
        <v>#DIV/0!</v>
      </c>
      <c r="E9" s="50"/>
      <c r="F9" s="50" t="e">
        <f t="shared" si="1"/>
        <v>#DIV/0!</v>
      </c>
      <c r="G9" s="50"/>
      <c r="H9" s="50" t="e">
        <f t="shared" si="2"/>
        <v>#DIV/0!</v>
      </c>
      <c r="I9" s="50"/>
      <c r="J9" s="50" t="e">
        <f t="shared" si="3"/>
        <v>#DIV/0!</v>
      </c>
      <c r="K9" s="50"/>
      <c r="L9" s="50" t="e">
        <f t="shared" si="4"/>
        <v>#DIV/0!</v>
      </c>
      <c r="M9" s="50"/>
      <c r="N9" s="50" t="e">
        <f t="shared" si="5"/>
        <v>#DIV/0!</v>
      </c>
    </row>
    <row r="10" spans="1:14" x14ac:dyDescent="0.3">
      <c r="A10" s="1" t="s">
        <v>111</v>
      </c>
      <c r="B10" s="67"/>
      <c r="C10" s="50"/>
      <c r="D10" s="50" t="e">
        <f t="shared" si="0"/>
        <v>#DIV/0!</v>
      </c>
      <c r="E10" s="50"/>
      <c r="F10" s="50" t="e">
        <f t="shared" si="1"/>
        <v>#DIV/0!</v>
      </c>
      <c r="G10" s="50"/>
      <c r="H10" s="50" t="e">
        <f t="shared" si="2"/>
        <v>#DIV/0!</v>
      </c>
      <c r="I10" s="50"/>
      <c r="J10" s="50" t="e">
        <f t="shared" si="3"/>
        <v>#DIV/0!</v>
      </c>
      <c r="K10" s="50"/>
      <c r="L10" s="50" t="e">
        <f t="shared" si="4"/>
        <v>#DIV/0!</v>
      </c>
      <c r="M10" s="50"/>
      <c r="N10" s="50" t="e">
        <f t="shared" si="5"/>
        <v>#DIV/0!</v>
      </c>
    </row>
    <row r="11" spans="1:14" x14ac:dyDescent="0.3">
      <c r="A11" s="1" t="s">
        <v>56</v>
      </c>
      <c r="B11" s="67"/>
      <c r="C11" s="50"/>
      <c r="D11" s="50" t="e">
        <f t="shared" si="0"/>
        <v>#DIV/0!</v>
      </c>
      <c r="E11" s="50"/>
      <c r="F11" s="50" t="e">
        <f t="shared" si="1"/>
        <v>#DIV/0!</v>
      </c>
      <c r="G11" s="50"/>
      <c r="H11" s="50" t="e">
        <f t="shared" si="2"/>
        <v>#DIV/0!</v>
      </c>
      <c r="I11" s="50"/>
      <c r="J11" s="50" t="e">
        <f t="shared" si="3"/>
        <v>#DIV/0!</v>
      </c>
      <c r="K11" s="50"/>
      <c r="L11" s="50" t="e">
        <f t="shared" si="4"/>
        <v>#DIV/0!</v>
      </c>
      <c r="M11" s="50"/>
      <c r="N11" s="50" t="e">
        <f t="shared" si="5"/>
        <v>#DIV/0!</v>
      </c>
    </row>
    <row r="12" spans="1:14" x14ac:dyDescent="0.3">
      <c r="A12" s="1" t="s">
        <v>57</v>
      </c>
      <c r="B12" s="67">
        <v>140</v>
      </c>
      <c r="C12" s="50">
        <v>50</v>
      </c>
      <c r="D12" s="50">
        <f t="shared" si="0"/>
        <v>35.714285714285715</v>
      </c>
      <c r="E12" s="50">
        <v>36</v>
      </c>
      <c r="F12" s="50">
        <f t="shared" si="1"/>
        <v>25.714285714285712</v>
      </c>
      <c r="G12" s="50">
        <v>13</v>
      </c>
      <c r="H12" s="50">
        <f t="shared" si="2"/>
        <v>9.2857142857142865</v>
      </c>
      <c r="I12" s="50">
        <v>5</v>
      </c>
      <c r="J12" s="50">
        <f t="shared" si="3"/>
        <v>3.5714285714285712</v>
      </c>
      <c r="K12" s="50">
        <v>11</v>
      </c>
      <c r="L12" s="50">
        <f t="shared" si="4"/>
        <v>7.8571428571428568</v>
      </c>
      <c r="M12" s="50">
        <v>25</v>
      </c>
      <c r="N12" s="50">
        <f t="shared" si="5"/>
        <v>17.857142857142858</v>
      </c>
    </row>
    <row r="13" spans="1:14" x14ac:dyDescent="0.3">
      <c r="A13" s="1" t="s">
        <v>112</v>
      </c>
      <c r="B13" s="67"/>
      <c r="C13" s="50"/>
      <c r="D13" s="50" t="e">
        <f t="shared" si="0"/>
        <v>#DIV/0!</v>
      </c>
      <c r="E13" s="50"/>
      <c r="F13" s="50" t="e">
        <f t="shared" si="1"/>
        <v>#DIV/0!</v>
      </c>
      <c r="G13" s="50"/>
      <c r="H13" s="50" t="e">
        <f t="shared" si="2"/>
        <v>#DIV/0!</v>
      </c>
      <c r="I13" s="50"/>
      <c r="J13" s="50" t="e">
        <f t="shared" si="3"/>
        <v>#DIV/0!</v>
      </c>
      <c r="K13" s="50"/>
      <c r="L13" s="50" t="e">
        <f t="shared" si="4"/>
        <v>#DIV/0!</v>
      </c>
      <c r="M13" s="50"/>
      <c r="N13" s="50" t="e">
        <f t="shared" si="5"/>
        <v>#DIV/0!</v>
      </c>
    </row>
    <row r="14" spans="1:14" x14ac:dyDescent="0.3">
      <c r="A14" s="1" t="s">
        <v>59</v>
      </c>
      <c r="B14" s="67"/>
      <c r="C14" s="50"/>
      <c r="D14" s="50" t="e">
        <f t="shared" si="0"/>
        <v>#DIV/0!</v>
      </c>
      <c r="E14" s="50"/>
      <c r="F14" s="50" t="e">
        <f t="shared" si="1"/>
        <v>#DIV/0!</v>
      </c>
      <c r="G14" s="50"/>
      <c r="H14" s="50" t="e">
        <f t="shared" si="2"/>
        <v>#DIV/0!</v>
      </c>
      <c r="I14" s="50"/>
      <c r="J14" s="50" t="e">
        <f t="shared" si="3"/>
        <v>#DIV/0!</v>
      </c>
      <c r="K14" s="50"/>
      <c r="L14" s="50" t="e">
        <f t="shared" si="4"/>
        <v>#DIV/0!</v>
      </c>
      <c r="M14" s="50"/>
      <c r="N14" s="50" t="e">
        <f t="shared" si="5"/>
        <v>#DIV/0!</v>
      </c>
    </row>
    <row r="15" spans="1:14" x14ac:dyDescent="0.3">
      <c r="A15" s="1" t="s">
        <v>60</v>
      </c>
      <c r="B15" s="67"/>
      <c r="C15" s="50"/>
      <c r="D15" s="50" t="e">
        <f t="shared" si="0"/>
        <v>#DIV/0!</v>
      </c>
      <c r="E15" s="50"/>
      <c r="F15" s="50" t="e">
        <f t="shared" si="1"/>
        <v>#DIV/0!</v>
      </c>
      <c r="G15" s="50"/>
      <c r="H15" s="50" t="e">
        <f t="shared" si="2"/>
        <v>#DIV/0!</v>
      </c>
      <c r="I15" s="50"/>
      <c r="J15" s="50" t="e">
        <f t="shared" si="3"/>
        <v>#DIV/0!</v>
      </c>
      <c r="K15" s="50"/>
      <c r="L15" s="50" t="e">
        <f t="shared" si="4"/>
        <v>#DIV/0!</v>
      </c>
      <c r="M15" s="50"/>
      <c r="N15" s="50" t="e">
        <f t="shared" si="5"/>
        <v>#DIV/0!</v>
      </c>
    </row>
    <row r="16" spans="1:14" x14ac:dyDescent="0.3">
      <c r="A16" s="1" t="s">
        <v>113</v>
      </c>
      <c r="B16" s="67"/>
      <c r="C16" s="50"/>
      <c r="D16" s="50" t="e">
        <f t="shared" si="0"/>
        <v>#DIV/0!</v>
      </c>
      <c r="E16" s="50"/>
      <c r="F16" s="50" t="e">
        <f t="shared" si="1"/>
        <v>#DIV/0!</v>
      </c>
      <c r="G16" s="50"/>
      <c r="H16" s="50" t="e">
        <f t="shared" si="2"/>
        <v>#DIV/0!</v>
      </c>
      <c r="I16" s="50"/>
      <c r="J16" s="50" t="e">
        <f t="shared" si="3"/>
        <v>#DIV/0!</v>
      </c>
      <c r="K16" s="50"/>
      <c r="L16" s="50" t="e">
        <f t="shared" si="4"/>
        <v>#DIV/0!</v>
      </c>
      <c r="M16" s="50"/>
      <c r="N16" s="50" t="e">
        <f t="shared" si="5"/>
        <v>#DIV/0!</v>
      </c>
    </row>
    <row r="17" spans="1:14" x14ac:dyDescent="0.3">
      <c r="A17" s="1" t="s">
        <v>114</v>
      </c>
      <c r="B17" s="67"/>
      <c r="C17" s="50"/>
      <c r="D17" s="50" t="e">
        <f t="shared" si="0"/>
        <v>#DIV/0!</v>
      </c>
      <c r="E17" s="50"/>
      <c r="F17" s="50" t="e">
        <f t="shared" si="1"/>
        <v>#DIV/0!</v>
      </c>
      <c r="G17" s="50"/>
      <c r="H17" s="50" t="e">
        <f t="shared" si="2"/>
        <v>#DIV/0!</v>
      </c>
      <c r="I17" s="50"/>
      <c r="J17" s="50" t="e">
        <f t="shared" si="3"/>
        <v>#DIV/0!</v>
      </c>
      <c r="K17" s="50"/>
      <c r="L17" s="50" t="e">
        <f t="shared" si="4"/>
        <v>#DIV/0!</v>
      </c>
      <c r="M17" s="50"/>
      <c r="N17" s="50" t="e">
        <f t="shared" si="5"/>
        <v>#DIV/0!</v>
      </c>
    </row>
    <row r="18" spans="1:14" x14ac:dyDescent="0.3">
      <c r="A18" s="1" t="s">
        <v>63</v>
      </c>
      <c r="B18" s="67"/>
      <c r="C18" s="50"/>
      <c r="D18" s="50" t="e">
        <f t="shared" si="0"/>
        <v>#DIV/0!</v>
      </c>
      <c r="E18" s="50"/>
      <c r="F18" s="50" t="e">
        <f t="shared" si="1"/>
        <v>#DIV/0!</v>
      </c>
      <c r="G18" s="50"/>
      <c r="H18" s="50" t="e">
        <f t="shared" si="2"/>
        <v>#DIV/0!</v>
      </c>
      <c r="I18" s="50"/>
      <c r="J18" s="50" t="e">
        <f t="shared" si="3"/>
        <v>#DIV/0!</v>
      </c>
      <c r="K18" s="50"/>
      <c r="L18" s="50" t="e">
        <f t="shared" si="4"/>
        <v>#DIV/0!</v>
      </c>
      <c r="M18" s="50"/>
      <c r="N18" s="50" t="e">
        <f t="shared" si="5"/>
        <v>#DIV/0!</v>
      </c>
    </row>
    <row r="19" spans="1:14" x14ac:dyDescent="0.3">
      <c r="A19" s="1" t="s">
        <v>64</v>
      </c>
      <c r="B19" s="67"/>
      <c r="C19" s="50"/>
      <c r="D19" s="50" t="e">
        <f t="shared" si="0"/>
        <v>#DIV/0!</v>
      </c>
      <c r="E19" s="50"/>
      <c r="F19" s="50" t="e">
        <f t="shared" si="1"/>
        <v>#DIV/0!</v>
      </c>
      <c r="G19" s="50"/>
      <c r="H19" s="50" t="e">
        <f t="shared" si="2"/>
        <v>#DIV/0!</v>
      </c>
      <c r="I19" s="50"/>
      <c r="J19" s="50" t="e">
        <f t="shared" si="3"/>
        <v>#DIV/0!</v>
      </c>
      <c r="K19" s="50"/>
      <c r="L19" s="50" t="e">
        <f t="shared" si="4"/>
        <v>#DIV/0!</v>
      </c>
      <c r="M19" s="50"/>
      <c r="N19" s="50" t="e">
        <f t="shared" si="5"/>
        <v>#DIV/0!</v>
      </c>
    </row>
    <row r="20" spans="1:14" x14ac:dyDescent="0.3">
      <c r="A20" s="1" t="s">
        <v>115</v>
      </c>
      <c r="B20" s="67"/>
      <c r="C20" s="50"/>
      <c r="D20" s="50" t="e">
        <f t="shared" si="0"/>
        <v>#DIV/0!</v>
      </c>
      <c r="E20" s="50"/>
      <c r="F20" s="50" t="e">
        <f t="shared" si="1"/>
        <v>#DIV/0!</v>
      </c>
      <c r="G20" s="50"/>
      <c r="H20" s="50" t="e">
        <f t="shared" si="2"/>
        <v>#DIV/0!</v>
      </c>
      <c r="I20" s="50"/>
      <c r="J20" s="50" t="e">
        <f t="shared" si="3"/>
        <v>#DIV/0!</v>
      </c>
      <c r="K20" s="50"/>
      <c r="L20" s="50" t="e">
        <f t="shared" si="4"/>
        <v>#DIV/0!</v>
      </c>
      <c r="M20" s="50"/>
      <c r="N20" s="50" t="e">
        <f t="shared" si="5"/>
        <v>#DIV/0!</v>
      </c>
    </row>
    <row r="21" spans="1:14" x14ac:dyDescent="0.3">
      <c r="A21" s="1" t="s">
        <v>66</v>
      </c>
      <c r="B21" s="67"/>
      <c r="C21" s="50"/>
      <c r="D21" s="50" t="e">
        <f t="shared" si="0"/>
        <v>#DIV/0!</v>
      </c>
      <c r="E21" s="50"/>
      <c r="F21" s="50" t="e">
        <f t="shared" si="1"/>
        <v>#DIV/0!</v>
      </c>
      <c r="G21" s="50"/>
      <c r="H21" s="50" t="e">
        <f t="shared" si="2"/>
        <v>#DIV/0!</v>
      </c>
      <c r="I21" s="50"/>
      <c r="J21" s="50" t="e">
        <f t="shared" si="3"/>
        <v>#DIV/0!</v>
      </c>
      <c r="K21" s="50"/>
      <c r="L21" s="50" t="e">
        <f t="shared" si="4"/>
        <v>#DIV/0!</v>
      </c>
      <c r="M21" s="50"/>
      <c r="N21" s="50" t="e">
        <f t="shared" si="5"/>
        <v>#DIV/0!</v>
      </c>
    </row>
    <row r="22" spans="1:14" x14ac:dyDescent="0.3">
      <c r="A22" s="1" t="s">
        <v>128</v>
      </c>
      <c r="B22" s="67">
        <f>SUM(B6:B21)</f>
        <v>140</v>
      </c>
      <c r="C22" s="67">
        <f>SUM(C6:C21)</f>
        <v>50</v>
      </c>
      <c r="D22" s="67">
        <f t="shared" si="0"/>
        <v>35.714285714285715</v>
      </c>
      <c r="E22" s="67">
        <f>SUM(E6:E21)</f>
        <v>36</v>
      </c>
      <c r="F22" s="67">
        <f t="shared" si="1"/>
        <v>25.714285714285712</v>
      </c>
      <c r="G22" s="67">
        <f>SUM(G6:G21)</f>
        <v>13</v>
      </c>
      <c r="H22" s="67">
        <f t="shared" si="2"/>
        <v>9.2857142857142865</v>
      </c>
      <c r="I22" s="67">
        <f>SUM(I6:I21)</f>
        <v>5</v>
      </c>
      <c r="J22" s="67">
        <f t="shared" si="3"/>
        <v>3.5714285714285712</v>
      </c>
      <c r="K22" s="67">
        <f>SUM(K6:K21)</f>
        <v>11</v>
      </c>
      <c r="L22" s="67">
        <f t="shared" si="4"/>
        <v>7.8571428571428568</v>
      </c>
      <c r="M22" s="67">
        <f>SUM(M6:M21)</f>
        <v>25</v>
      </c>
      <c r="N22" s="67">
        <f t="shared" si="5"/>
        <v>17.857142857142858</v>
      </c>
    </row>
  </sheetData>
  <mergeCells count="11">
    <mergeCell ref="A3:A5"/>
    <mergeCell ref="B1:N1"/>
    <mergeCell ref="B2:N2"/>
    <mergeCell ref="B3:B5"/>
    <mergeCell ref="C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workbookViewId="0">
      <selection activeCell="F29" sqref="F29"/>
    </sheetView>
  </sheetViews>
  <sheetFormatPr defaultRowHeight="14.4" x14ac:dyDescent="0.3"/>
  <cols>
    <col min="1" max="1" width="16.5546875" customWidth="1"/>
  </cols>
  <sheetData>
    <row r="1" spans="1:16" x14ac:dyDescent="0.3">
      <c r="B1" s="255" t="s">
        <v>96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x14ac:dyDescent="0.3">
      <c r="B2" s="255" t="s">
        <v>147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16" ht="15" customHeight="1" x14ac:dyDescent="0.3">
      <c r="A3" s="264" t="s">
        <v>95</v>
      </c>
      <c r="B3" s="262" t="s">
        <v>118</v>
      </c>
      <c r="C3" s="266" t="s">
        <v>139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6" x14ac:dyDescent="0.3">
      <c r="A4" s="264"/>
      <c r="B4" s="262"/>
      <c r="C4" s="269" t="s">
        <v>140</v>
      </c>
      <c r="D4" s="270"/>
      <c r="E4" s="262" t="s">
        <v>141</v>
      </c>
      <c r="F4" s="262"/>
      <c r="G4" s="269" t="s">
        <v>142</v>
      </c>
      <c r="H4" s="271"/>
      <c r="I4" s="263" t="s">
        <v>143</v>
      </c>
      <c r="J4" s="263"/>
      <c r="K4" s="263" t="s">
        <v>144</v>
      </c>
      <c r="L4" s="263"/>
      <c r="M4" s="263" t="s">
        <v>145</v>
      </c>
      <c r="N4" s="263"/>
      <c r="O4" s="263" t="s">
        <v>146</v>
      </c>
      <c r="P4" s="263"/>
    </row>
    <row r="5" spans="1:16" x14ac:dyDescent="0.3">
      <c r="A5" s="265"/>
      <c r="B5" s="262"/>
      <c r="C5" s="65" t="s">
        <v>126</v>
      </c>
      <c r="D5" s="65" t="s">
        <v>127</v>
      </c>
      <c r="E5" s="65" t="s">
        <v>126</v>
      </c>
      <c r="F5" s="65" t="s">
        <v>127</v>
      </c>
      <c r="G5" s="65" t="s">
        <v>126</v>
      </c>
      <c r="H5" s="65" t="s">
        <v>127</v>
      </c>
      <c r="I5" s="65" t="s">
        <v>126</v>
      </c>
      <c r="J5" s="65" t="s">
        <v>127</v>
      </c>
      <c r="K5" s="65" t="s">
        <v>126</v>
      </c>
      <c r="L5" s="65" t="s">
        <v>127</v>
      </c>
      <c r="M5" s="65" t="s">
        <v>126</v>
      </c>
      <c r="N5" s="65" t="s">
        <v>127</v>
      </c>
      <c r="O5" s="65" t="s">
        <v>126</v>
      </c>
      <c r="P5" s="65" t="s">
        <v>127</v>
      </c>
    </row>
    <row r="6" spans="1:16" x14ac:dyDescent="0.3">
      <c r="A6" s="1" t="s">
        <v>51</v>
      </c>
      <c r="B6" s="67"/>
      <c r="C6" s="50"/>
      <c r="D6" s="50" t="e">
        <f>C6/B6*100</f>
        <v>#DIV/0!</v>
      </c>
      <c r="E6" s="50"/>
      <c r="F6" s="50" t="e">
        <f>E6/B6*100</f>
        <v>#DIV/0!</v>
      </c>
      <c r="G6" s="50"/>
      <c r="H6" s="50" t="e">
        <f>G6/B6*100</f>
        <v>#DIV/0!</v>
      </c>
      <c r="I6" s="50"/>
      <c r="J6" s="50" t="e">
        <f>I6/B6*100</f>
        <v>#DIV/0!</v>
      </c>
      <c r="K6" s="50"/>
      <c r="L6" s="50" t="e">
        <f>K6/B6*100</f>
        <v>#DIV/0!</v>
      </c>
      <c r="M6" s="50"/>
      <c r="N6" s="50" t="e">
        <f>M6/B6*100</f>
        <v>#DIV/0!</v>
      </c>
      <c r="O6" s="50"/>
      <c r="P6" s="50" t="e">
        <f>O6/B6*100</f>
        <v>#DIV/0!</v>
      </c>
    </row>
    <row r="7" spans="1:16" x14ac:dyDescent="0.3">
      <c r="A7" s="1" t="s">
        <v>52</v>
      </c>
      <c r="B7" s="67"/>
      <c r="C7" s="50"/>
      <c r="D7" s="50" t="e">
        <f t="shared" ref="D7:D22" si="0">C7/B7*100</f>
        <v>#DIV/0!</v>
      </c>
      <c r="E7" s="50"/>
      <c r="F7" s="50" t="e">
        <f t="shared" ref="F7:F22" si="1">E7/B7*100</f>
        <v>#DIV/0!</v>
      </c>
      <c r="G7" s="50"/>
      <c r="H7" s="50" t="e">
        <f t="shared" ref="H7:H22" si="2">G7/B7*100</f>
        <v>#DIV/0!</v>
      </c>
      <c r="I7" s="50"/>
      <c r="J7" s="50" t="e">
        <f t="shared" ref="J7:J22" si="3">I7/B7*100</f>
        <v>#DIV/0!</v>
      </c>
      <c r="K7" s="50"/>
      <c r="L7" s="50" t="e">
        <f t="shared" ref="L7:L22" si="4">K7/B7*100</f>
        <v>#DIV/0!</v>
      </c>
      <c r="M7" s="50"/>
      <c r="N7" s="50" t="e">
        <f t="shared" ref="N7:N22" si="5">M7/B7*100</f>
        <v>#DIV/0!</v>
      </c>
      <c r="O7" s="50"/>
      <c r="P7" s="50" t="e">
        <f t="shared" ref="P7:P22" si="6">O7/B7*100</f>
        <v>#DIV/0!</v>
      </c>
    </row>
    <row r="8" spans="1:16" x14ac:dyDescent="0.3">
      <c r="A8" s="1" t="s">
        <v>53</v>
      </c>
      <c r="B8" s="67"/>
      <c r="C8" s="50"/>
      <c r="D8" s="50" t="e">
        <f t="shared" si="0"/>
        <v>#DIV/0!</v>
      </c>
      <c r="E8" s="50"/>
      <c r="F8" s="50" t="e">
        <f t="shared" si="1"/>
        <v>#DIV/0!</v>
      </c>
      <c r="G8" s="50"/>
      <c r="H8" s="50" t="e">
        <f t="shared" si="2"/>
        <v>#DIV/0!</v>
      </c>
      <c r="I8" s="50"/>
      <c r="J8" s="50" t="e">
        <f t="shared" si="3"/>
        <v>#DIV/0!</v>
      </c>
      <c r="K8" s="50"/>
      <c r="L8" s="50" t="e">
        <f t="shared" si="4"/>
        <v>#DIV/0!</v>
      </c>
      <c r="M8" s="50"/>
      <c r="N8" s="50" t="e">
        <f t="shared" si="5"/>
        <v>#DIV/0!</v>
      </c>
      <c r="O8" s="50"/>
      <c r="P8" s="50" t="e">
        <f t="shared" si="6"/>
        <v>#DIV/0!</v>
      </c>
    </row>
    <row r="9" spans="1:16" x14ac:dyDescent="0.3">
      <c r="A9" s="1" t="s">
        <v>54</v>
      </c>
      <c r="B9" s="67"/>
      <c r="C9" s="50"/>
      <c r="D9" s="50" t="e">
        <f t="shared" si="0"/>
        <v>#DIV/0!</v>
      </c>
      <c r="E9" s="50"/>
      <c r="F9" s="50" t="e">
        <f t="shared" si="1"/>
        <v>#DIV/0!</v>
      </c>
      <c r="G9" s="50"/>
      <c r="H9" s="50" t="e">
        <f t="shared" si="2"/>
        <v>#DIV/0!</v>
      </c>
      <c r="I9" s="50"/>
      <c r="J9" s="50" t="e">
        <f t="shared" si="3"/>
        <v>#DIV/0!</v>
      </c>
      <c r="K9" s="50"/>
      <c r="L9" s="50" t="e">
        <f t="shared" si="4"/>
        <v>#DIV/0!</v>
      </c>
      <c r="M9" s="50"/>
      <c r="N9" s="50" t="e">
        <f t="shared" si="5"/>
        <v>#DIV/0!</v>
      </c>
      <c r="O9" s="50"/>
      <c r="P9" s="50" t="e">
        <f t="shared" si="6"/>
        <v>#DIV/0!</v>
      </c>
    </row>
    <row r="10" spans="1:16" x14ac:dyDescent="0.3">
      <c r="A10" s="1" t="s">
        <v>111</v>
      </c>
      <c r="B10" s="67"/>
      <c r="C10" s="50"/>
      <c r="D10" s="50" t="e">
        <f t="shared" si="0"/>
        <v>#DIV/0!</v>
      </c>
      <c r="E10" s="50"/>
      <c r="F10" s="50" t="e">
        <f t="shared" si="1"/>
        <v>#DIV/0!</v>
      </c>
      <c r="G10" s="50"/>
      <c r="H10" s="50" t="e">
        <f t="shared" si="2"/>
        <v>#DIV/0!</v>
      </c>
      <c r="I10" s="50"/>
      <c r="J10" s="50" t="e">
        <f t="shared" si="3"/>
        <v>#DIV/0!</v>
      </c>
      <c r="K10" s="50"/>
      <c r="L10" s="50" t="e">
        <f t="shared" si="4"/>
        <v>#DIV/0!</v>
      </c>
      <c r="M10" s="50"/>
      <c r="N10" s="50" t="e">
        <f t="shared" si="5"/>
        <v>#DIV/0!</v>
      </c>
      <c r="O10" s="50"/>
      <c r="P10" s="50" t="e">
        <f t="shared" si="6"/>
        <v>#DIV/0!</v>
      </c>
    </row>
    <row r="11" spans="1:16" x14ac:dyDescent="0.3">
      <c r="A11" s="1" t="s">
        <v>56</v>
      </c>
      <c r="B11" s="67"/>
      <c r="C11" s="50"/>
      <c r="D11" s="50" t="e">
        <f t="shared" si="0"/>
        <v>#DIV/0!</v>
      </c>
      <c r="E11" s="50"/>
      <c r="F11" s="50" t="e">
        <f t="shared" si="1"/>
        <v>#DIV/0!</v>
      </c>
      <c r="G11" s="50"/>
      <c r="H11" s="50" t="e">
        <f t="shared" si="2"/>
        <v>#DIV/0!</v>
      </c>
      <c r="I11" s="50"/>
      <c r="J11" s="50" t="e">
        <f t="shared" si="3"/>
        <v>#DIV/0!</v>
      </c>
      <c r="K11" s="50"/>
      <c r="L11" s="50" t="e">
        <f t="shared" si="4"/>
        <v>#DIV/0!</v>
      </c>
      <c r="M11" s="50"/>
      <c r="N11" s="50" t="e">
        <f t="shared" si="5"/>
        <v>#DIV/0!</v>
      </c>
      <c r="O11" s="50"/>
      <c r="P11" s="50" t="e">
        <f t="shared" si="6"/>
        <v>#DIV/0!</v>
      </c>
    </row>
    <row r="12" spans="1:16" x14ac:dyDescent="0.3">
      <c r="A12" s="1" t="s">
        <v>57</v>
      </c>
      <c r="B12" s="67">
        <v>140</v>
      </c>
      <c r="C12" s="50">
        <v>18</v>
      </c>
      <c r="D12" s="50">
        <f t="shared" si="0"/>
        <v>12.857142857142856</v>
      </c>
      <c r="E12" s="50">
        <v>23</v>
      </c>
      <c r="F12" s="50">
        <f t="shared" si="1"/>
        <v>16.428571428571427</v>
      </c>
      <c r="G12" s="50">
        <v>52</v>
      </c>
      <c r="H12" s="50">
        <f t="shared" si="2"/>
        <v>37.142857142857146</v>
      </c>
      <c r="I12" s="50">
        <v>21</v>
      </c>
      <c r="J12" s="50">
        <f t="shared" si="3"/>
        <v>15</v>
      </c>
      <c r="K12" s="50">
        <v>24</v>
      </c>
      <c r="L12" s="50">
        <f t="shared" si="4"/>
        <v>17.142857142857142</v>
      </c>
      <c r="M12" s="50">
        <v>2</v>
      </c>
      <c r="N12" s="50">
        <f t="shared" si="5"/>
        <v>1.4285714285714286</v>
      </c>
      <c r="O12" s="50">
        <v>0</v>
      </c>
      <c r="P12" s="50">
        <f t="shared" si="6"/>
        <v>0</v>
      </c>
    </row>
    <row r="13" spans="1:16" x14ac:dyDescent="0.3">
      <c r="A13" s="1" t="s">
        <v>112</v>
      </c>
      <c r="B13" s="67"/>
      <c r="C13" s="50"/>
      <c r="D13" s="50" t="e">
        <f t="shared" si="0"/>
        <v>#DIV/0!</v>
      </c>
      <c r="E13" s="50"/>
      <c r="F13" s="50" t="e">
        <f t="shared" si="1"/>
        <v>#DIV/0!</v>
      </c>
      <c r="G13" s="50"/>
      <c r="H13" s="50" t="e">
        <f t="shared" si="2"/>
        <v>#DIV/0!</v>
      </c>
      <c r="I13" s="50"/>
      <c r="J13" s="50" t="e">
        <f t="shared" si="3"/>
        <v>#DIV/0!</v>
      </c>
      <c r="K13" s="50"/>
      <c r="L13" s="50" t="e">
        <f t="shared" si="4"/>
        <v>#DIV/0!</v>
      </c>
      <c r="M13" s="50"/>
      <c r="N13" s="50" t="e">
        <f t="shared" si="5"/>
        <v>#DIV/0!</v>
      </c>
      <c r="O13" s="50"/>
      <c r="P13" s="50" t="e">
        <f t="shared" si="6"/>
        <v>#DIV/0!</v>
      </c>
    </row>
    <row r="14" spans="1:16" x14ac:dyDescent="0.3">
      <c r="A14" s="1" t="s">
        <v>59</v>
      </c>
      <c r="B14" s="67"/>
      <c r="C14" s="50"/>
      <c r="D14" s="50" t="e">
        <f t="shared" si="0"/>
        <v>#DIV/0!</v>
      </c>
      <c r="E14" s="50"/>
      <c r="F14" s="50" t="e">
        <f t="shared" si="1"/>
        <v>#DIV/0!</v>
      </c>
      <c r="G14" s="50"/>
      <c r="H14" s="50" t="e">
        <f t="shared" si="2"/>
        <v>#DIV/0!</v>
      </c>
      <c r="I14" s="50"/>
      <c r="J14" s="50" t="e">
        <f t="shared" si="3"/>
        <v>#DIV/0!</v>
      </c>
      <c r="K14" s="50"/>
      <c r="L14" s="50" t="e">
        <f t="shared" si="4"/>
        <v>#DIV/0!</v>
      </c>
      <c r="M14" s="50"/>
      <c r="N14" s="50" t="e">
        <f t="shared" si="5"/>
        <v>#DIV/0!</v>
      </c>
      <c r="O14" s="50"/>
      <c r="P14" s="50" t="e">
        <f t="shared" si="6"/>
        <v>#DIV/0!</v>
      </c>
    </row>
    <row r="15" spans="1:16" x14ac:dyDescent="0.3">
      <c r="A15" s="1" t="s">
        <v>60</v>
      </c>
      <c r="B15" s="67"/>
      <c r="C15" s="50"/>
      <c r="D15" s="50" t="e">
        <f t="shared" si="0"/>
        <v>#DIV/0!</v>
      </c>
      <c r="E15" s="50"/>
      <c r="F15" s="50" t="e">
        <f t="shared" si="1"/>
        <v>#DIV/0!</v>
      </c>
      <c r="G15" s="50"/>
      <c r="H15" s="50" t="e">
        <f t="shared" si="2"/>
        <v>#DIV/0!</v>
      </c>
      <c r="I15" s="50"/>
      <c r="J15" s="50" t="e">
        <f t="shared" si="3"/>
        <v>#DIV/0!</v>
      </c>
      <c r="K15" s="50"/>
      <c r="L15" s="50" t="e">
        <f t="shared" si="4"/>
        <v>#DIV/0!</v>
      </c>
      <c r="M15" s="50"/>
      <c r="N15" s="50" t="e">
        <f t="shared" si="5"/>
        <v>#DIV/0!</v>
      </c>
      <c r="O15" s="50"/>
      <c r="P15" s="50" t="e">
        <f t="shared" si="6"/>
        <v>#DIV/0!</v>
      </c>
    </row>
    <row r="16" spans="1:16" x14ac:dyDescent="0.3">
      <c r="A16" s="1" t="s">
        <v>113</v>
      </c>
      <c r="B16" s="67"/>
      <c r="C16" s="50"/>
      <c r="D16" s="50" t="e">
        <f t="shared" si="0"/>
        <v>#DIV/0!</v>
      </c>
      <c r="E16" s="50"/>
      <c r="F16" s="50" t="e">
        <f t="shared" si="1"/>
        <v>#DIV/0!</v>
      </c>
      <c r="G16" s="50"/>
      <c r="H16" s="50" t="e">
        <f t="shared" si="2"/>
        <v>#DIV/0!</v>
      </c>
      <c r="I16" s="50"/>
      <c r="J16" s="50" t="e">
        <f t="shared" si="3"/>
        <v>#DIV/0!</v>
      </c>
      <c r="K16" s="50"/>
      <c r="L16" s="50" t="e">
        <f t="shared" si="4"/>
        <v>#DIV/0!</v>
      </c>
      <c r="M16" s="50"/>
      <c r="N16" s="50" t="e">
        <f t="shared" si="5"/>
        <v>#DIV/0!</v>
      </c>
      <c r="O16" s="50"/>
      <c r="P16" s="50" t="e">
        <f t="shared" si="6"/>
        <v>#DIV/0!</v>
      </c>
    </row>
    <row r="17" spans="1:16" x14ac:dyDescent="0.3">
      <c r="A17" s="1" t="s">
        <v>114</v>
      </c>
      <c r="B17" s="67"/>
      <c r="C17" s="50"/>
      <c r="D17" s="50" t="e">
        <f t="shared" si="0"/>
        <v>#DIV/0!</v>
      </c>
      <c r="E17" s="50"/>
      <c r="F17" s="50" t="e">
        <f t="shared" si="1"/>
        <v>#DIV/0!</v>
      </c>
      <c r="G17" s="50"/>
      <c r="H17" s="50" t="e">
        <f t="shared" si="2"/>
        <v>#DIV/0!</v>
      </c>
      <c r="I17" s="50"/>
      <c r="J17" s="50" t="e">
        <f t="shared" si="3"/>
        <v>#DIV/0!</v>
      </c>
      <c r="K17" s="50"/>
      <c r="L17" s="50" t="e">
        <f t="shared" si="4"/>
        <v>#DIV/0!</v>
      </c>
      <c r="M17" s="50"/>
      <c r="N17" s="50" t="e">
        <f t="shared" si="5"/>
        <v>#DIV/0!</v>
      </c>
      <c r="O17" s="50"/>
      <c r="P17" s="50" t="e">
        <f t="shared" si="6"/>
        <v>#DIV/0!</v>
      </c>
    </row>
    <row r="18" spans="1:16" x14ac:dyDescent="0.3">
      <c r="A18" s="1" t="s">
        <v>63</v>
      </c>
      <c r="B18" s="67"/>
      <c r="C18" s="50"/>
      <c r="D18" s="50" t="e">
        <f t="shared" si="0"/>
        <v>#DIV/0!</v>
      </c>
      <c r="E18" s="50"/>
      <c r="F18" s="50" t="e">
        <f t="shared" si="1"/>
        <v>#DIV/0!</v>
      </c>
      <c r="G18" s="50"/>
      <c r="H18" s="50" t="e">
        <f t="shared" si="2"/>
        <v>#DIV/0!</v>
      </c>
      <c r="I18" s="50"/>
      <c r="J18" s="50" t="e">
        <f t="shared" si="3"/>
        <v>#DIV/0!</v>
      </c>
      <c r="K18" s="50"/>
      <c r="L18" s="50" t="e">
        <f t="shared" si="4"/>
        <v>#DIV/0!</v>
      </c>
      <c r="M18" s="50"/>
      <c r="N18" s="50" t="e">
        <f t="shared" si="5"/>
        <v>#DIV/0!</v>
      </c>
      <c r="O18" s="50"/>
      <c r="P18" s="50" t="e">
        <f t="shared" si="6"/>
        <v>#DIV/0!</v>
      </c>
    </row>
    <row r="19" spans="1:16" x14ac:dyDescent="0.3">
      <c r="A19" s="1" t="s">
        <v>64</v>
      </c>
      <c r="B19" s="67"/>
      <c r="C19" s="50"/>
      <c r="D19" s="50" t="e">
        <f t="shared" si="0"/>
        <v>#DIV/0!</v>
      </c>
      <c r="E19" s="50"/>
      <c r="F19" s="50" t="e">
        <f t="shared" si="1"/>
        <v>#DIV/0!</v>
      </c>
      <c r="G19" s="50"/>
      <c r="H19" s="50" t="e">
        <f t="shared" si="2"/>
        <v>#DIV/0!</v>
      </c>
      <c r="I19" s="50"/>
      <c r="J19" s="50" t="e">
        <f t="shared" si="3"/>
        <v>#DIV/0!</v>
      </c>
      <c r="K19" s="50"/>
      <c r="L19" s="50" t="e">
        <f t="shared" si="4"/>
        <v>#DIV/0!</v>
      </c>
      <c r="M19" s="50"/>
      <c r="N19" s="50" t="e">
        <f t="shared" si="5"/>
        <v>#DIV/0!</v>
      </c>
      <c r="O19" s="50"/>
      <c r="P19" s="50" t="e">
        <f t="shared" si="6"/>
        <v>#DIV/0!</v>
      </c>
    </row>
    <row r="20" spans="1:16" x14ac:dyDescent="0.3">
      <c r="A20" s="1" t="s">
        <v>115</v>
      </c>
      <c r="B20" s="67"/>
      <c r="C20" s="50"/>
      <c r="D20" s="50" t="e">
        <f t="shared" si="0"/>
        <v>#DIV/0!</v>
      </c>
      <c r="E20" s="50"/>
      <c r="F20" s="50" t="e">
        <f t="shared" si="1"/>
        <v>#DIV/0!</v>
      </c>
      <c r="G20" s="50"/>
      <c r="H20" s="50" t="e">
        <f t="shared" si="2"/>
        <v>#DIV/0!</v>
      </c>
      <c r="I20" s="50"/>
      <c r="J20" s="50" t="e">
        <f t="shared" si="3"/>
        <v>#DIV/0!</v>
      </c>
      <c r="K20" s="50"/>
      <c r="L20" s="50" t="e">
        <f t="shared" si="4"/>
        <v>#DIV/0!</v>
      </c>
      <c r="M20" s="50"/>
      <c r="N20" s="50" t="e">
        <f t="shared" si="5"/>
        <v>#DIV/0!</v>
      </c>
      <c r="O20" s="50"/>
      <c r="P20" s="50" t="e">
        <f t="shared" si="6"/>
        <v>#DIV/0!</v>
      </c>
    </row>
    <row r="21" spans="1:16" x14ac:dyDescent="0.3">
      <c r="A21" s="1" t="s">
        <v>66</v>
      </c>
      <c r="B21" s="67"/>
      <c r="C21" s="50"/>
      <c r="D21" s="50" t="e">
        <f t="shared" si="0"/>
        <v>#DIV/0!</v>
      </c>
      <c r="E21" s="50"/>
      <c r="F21" s="50" t="e">
        <f t="shared" si="1"/>
        <v>#DIV/0!</v>
      </c>
      <c r="G21" s="50"/>
      <c r="H21" s="50" t="e">
        <f t="shared" si="2"/>
        <v>#DIV/0!</v>
      </c>
      <c r="I21" s="50"/>
      <c r="J21" s="50" t="e">
        <f t="shared" si="3"/>
        <v>#DIV/0!</v>
      </c>
      <c r="K21" s="50"/>
      <c r="L21" s="50" t="e">
        <f t="shared" si="4"/>
        <v>#DIV/0!</v>
      </c>
      <c r="M21" s="50"/>
      <c r="N21" s="50" t="e">
        <f t="shared" si="5"/>
        <v>#DIV/0!</v>
      </c>
      <c r="O21" s="50"/>
      <c r="P21" s="50" t="e">
        <f t="shared" si="6"/>
        <v>#DIV/0!</v>
      </c>
    </row>
    <row r="22" spans="1:16" x14ac:dyDescent="0.3">
      <c r="A22" s="1" t="s">
        <v>128</v>
      </c>
      <c r="B22" s="67">
        <f>SUM(B6:B21)</f>
        <v>140</v>
      </c>
      <c r="C22" s="67">
        <f>SUM(C6:C21)</f>
        <v>18</v>
      </c>
      <c r="D22" s="67">
        <f t="shared" si="0"/>
        <v>12.857142857142856</v>
      </c>
      <c r="E22" s="67">
        <v>23</v>
      </c>
      <c r="F22" s="67">
        <f t="shared" si="1"/>
        <v>16.428571428571427</v>
      </c>
      <c r="G22" s="67">
        <f>SUM(G6:G21)</f>
        <v>52</v>
      </c>
      <c r="H22" s="67">
        <f t="shared" si="2"/>
        <v>37.142857142857146</v>
      </c>
      <c r="I22" s="67">
        <v>20</v>
      </c>
      <c r="J22" s="67">
        <f t="shared" si="3"/>
        <v>14.285714285714285</v>
      </c>
      <c r="K22" s="67">
        <f>SUM(K6:K21)</f>
        <v>24</v>
      </c>
      <c r="L22" s="67">
        <f t="shared" si="4"/>
        <v>17.142857142857142</v>
      </c>
      <c r="M22" s="67">
        <f>SUM(M6:M21)</f>
        <v>2</v>
      </c>
      <c r="N22" s="67">
        <f t="shared" si="5"/>
        <v>1.4285714285714286</v>
      </c>
      <c r="O22" s="67">
        <f>SUM(O6:O21)</f>
        <v>0</v>
      </c>
      <c r="P22" s="67">
        <f t="shared" si="6"/>
        <v>0</v>
      </c>
    </row>
  </sheetData>
  <mergeCells count="12">
    <mergeCell ref="O4:P4"/>
    <mergeCell ref="A3:A5"/>
    <mergeCell ref="B1:P1"/>
    <mergeCell ref="B2:P2"/>
    <mergeCell ref="B3:B5"/>
    <mergeCell ref="C3:P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J20" sqref="J20"/>
    </sheetView>
  </sheetViews>
  <sheetFormatPr defaultRowHeight="14.4" x14ac:dyDescent="0.3"/>
  <cols>
    <col min="1" max="1" width="5.6640625" customWidth="1"/>
    <col min="3" max="3" width="27" customWidth="1"/>
    <col min="4" max="4" width="6.109375" customWidth="1"/>
    <col min="5" max="5" width="41.88671875" customWidth="1"/>
    <col min="6" max="6" width="38.33203125" customWidth="1"/>
    <col min="7" max="7" width="14.109375" customWidth="1"/>
    <col min="8" max="8" width="13.5546875" customWidth="1"/>
  </cols>
  <sheetData>
    <row r="1" spans="1:8" x14ac:dyDescent="0.3">
      <c r="A1" s="236" t="s">
        <v>88</v>
      </c>
      <c r="B1" s="236"/>
      <c r="C1" s="236"/>
      <c r="D1" s="236"/>
      <c r="E1" s="236"/>
      <c r="F1" s="236"/>
      <c r="G1" s="236"/>
      <c r="H1" s="236"/>
    </row>
    <row r="2" spans="1:8" ht="15" thickBot="1" x14ac:dyDescent="0.35">
      <c r="A2" s="237" t="s">
        <v>94</v>
      </c>
      <c r="B2" s="237"/>
      <c r="C2" s="237"/>
      <c r="D2" s="237"/>
      <c r="E2" s="237"/>
      <c r="F2" s="237"/>
      <c r="G2" s="237"/>
      <c r="H2" s="237"/>
    </row>
    <row r="3" spans="1:8" ht="26.4" x14ac:dyDescent="0.3">
      <c r="A3" s="42" t="s">
        <v>0</v>
      </c>
      <c r="B3" s="48" t="s">
        <v>95</v>
      </c>
      <c r="C3" s="43" t="s">
        <v>89</v>
      </c>
      <c r="D3" s="44" t="s">
        <v>90</v>
      </c>
      <c r="E3" s="45" t="s">
        <v>91</v>
      </c>
      <c r="F3" s="45" t="s">
        <v>92</v>
      </c>
      <c r="G3" s="46" t="s">
        <v>93</v>
      </c>
    </row>
    <row r="4" spans="1:8" ht="15" customHeight="1" x14ac:dyDescent="0.3">
      <c r="A4" s="1">
        <v>1</v>
      </c>
      <c r="B4" s="1" t="s">
        <v>168</v>
      </c>
      <c r="C4" s="1" t="s">
        <v>403</v>
      </c>
      <c r="D4" s="1" t="s">
        <v>170</v>
      </c>
      <c r="E4" s="47" t="s">
        <v>492</v>
      </c>
      <c r="F4" s="1" t="s">
        <v>32</v>
      </c>
      <c r="G4" s="1" t="s">
        <v>454</v>
      </c>
    </row>
    <row r="5" spans="1:8" ht="15" customHeight="1" x14ac:dyDescent="0.3">
      <c r="A5" s="1">
        <v>2</v>
      </c>
      <c r="B5" s="1" t="s">
        <v>168</v>
      </c>
      <c r="C5" s="1" t="s">
        <v>455</v>
      </c>
      <c r="D5" s="1" t="s">
        <v>170</v>
      </c>
      <c r="E5" s="47" t="s">
        <v>477</v>
      </c>
      <c r="F5" s="1" t="s">
        <v>180</v>
      </c>
      <c r="G5" s="1" t="s">
        <v>456</v>
      </c>
    </row>
    <row r="6" spans="1:8" ht="15" customHeight="1" x14ac:dyDescent="0.3">
      <c r="A6" s="1">
        <v>3</v>
      </c>
      <c r="B6" s="1" t="s">
        <v>168</v>
      </c>
      <c r="C6" s="1" t="s">
        <v>457</v>
      </c>
      <c r="D6" s="1" t="s">
        <v>170</v>
      </c>
      <c r="E6" s="47" t="s">
        <v>478</v>
      </c>
      <c r="F6" s="1" t="s">
        <v>458</v>
      </c>
      <c r="G6" s="1" t="s">
        <v>459</v>
      </c>
    </row>
    <row r="7" spans="1:8" ht="15" customHeight="1" x14ac:dyDescent="0.3">
      <c r="A7" s="1">
        <v>4</v>
      </c>
      <c r="B7" s="1" t="s">
        <v>168</v>
      </c>
      <c r="C7" s="1" t="s">
        <v>461</v>
      </c>
      <c r="D7" s="1" t="s">
        <v>170</v>
      </c>
      <c r="E7" s="47" t="s">
        <v>479</v>
      </c>
      <c r="F7" s="1" t="s">
        <v>199</v>
      </c>
      <c r="G7" s="1" t="s">
        <v>462</v>
      </c>
    </row>
    <row r="8" spans="1:8" ht="15" customHeight="1" x14ac:dyDescent="0.3">
      <c r="A8" s="1">
        <v>5</v>
      </c>
      <c r="B8" s="1" t="s">
        <v>168</v>
      </c>
      <c r="C8" s="1" t="s">
        <v>407</v>
      </c>
      <c r="D8" s="1" t="s">
        <v>170</v>
      </c>
      <c r="E8" s="47" t="s">
        <v>480</v>
      </c>
      <c r="F8" s="1" t="s">
        <v>180</v>
      </c>
      <c r="G8" s="1" t="s">
        <v>460</v>
      </c>
    </row>
    <row r="9" spans="1:8" ht="15" customHeight="1" x14ac:dyDescent="0.3">
      <c r="A9" s="1">
        <v>6</v>
      </c>
      <c r="B9" s="1" t="s">
        <v>168</v>
      </c>
      <c r="C9" s="1" t="s">
        <v>187</v>
      </c>
      <c r="D9" s="1" t="s">
        <v>170</v>
      </c>
      <c r="E9" s="47" t="s">
        <v>473</v>
      </c>
      <c r="F9" s="1" t="s">
        <v>72</v>
      </c>
      <c r="G9" s="1" t="s">
        <v>463</v>
      </c>
    </row>
    <row r="10" spans="1:8" ht="15" customHeight="1" x14ac:dyDescent="0.3">
      <c r="A10" s="1">
        <v>7</v>
      </c>
      <c r="B10" s="1" t="s">
        <v>168</v>
      </c>
      <c r="C10" s="1" t="s">
        <v>302</v>
      </c>
      <c r="D10" s="1" t="s">
        <v>170</v>
      </c>
      <c r="E10" s="47" t="s">
        <v>474</v>
      </c>
      <c r="F10" s="1" t="s">
        <v>72</v>
      </c>
      <c r="G10" s="1" t="s">
        <v>475</v>
      </c>
    </row>
    <row r="11" spans="1:8" ht="15" customHeight="1" x14ac:dyDescent="0.3">
      <c r="A11" s="1">
        <v>8</v>
      </c>
      <c r="B11" s="1" t="s">
        <v>168</v>
      </c>
      <c r="C11" s="1" t="s">
        <v>399</v>
      </c>
      <c r="D11" s="1" t="s">
        <v>170</v>
      </c>
      <c r="E11" s="47" t="s">
        <v>474</v>
      </c>
      <c r="F11" s="1" t="s">
        <v>37</v>
      </c>
      <c r="G11" s="1" t="s">
        <v>476</v>
      </c>
    </row>
    <row r="12" spans="1:8" ht="15" customHeight="1" x14ac:dyDescent="0.3">
      <c r="A12" s="1">
        <v>9</v>
      </c>
      <c r="B12" s="1" t="s">
        <v>168</v>
      </c>
      <c r="C12" s="1" t="s">
        <v>481</v>
      </c>
      <c r="D12" s="1" t="s">
        <v>170</v>
      </c>
      <c r="E12" s="1" t="s">
        <v>482</v>
      </c>
      <c r="F12" s="1" t="s">
        <v>458</v>
      </c>
      <c r="G12" s="1" t="s">
        <v>483</v>
      </c>
    </row>
    <row r="13" spans="1:8" x14ac:dyDescent="0.3">
      <c r="A13" s="1">
        <v>10</v>
      </c>
      <c r="B13" s="1" t="s">
        <v>168</v>
      </c>
      <c r="C13" s="1" t="s">
        <v>434</v>
      </c>
      <c r="D13" s="1" t="s">
        <v>229</v>
      </c>
      <c r="E13" s="1" t="s">
        <v>484</v>
      </c>
      <c r="F13" s="1" t="s">
        <v>289</v>
      </c>
      <c r="G13" s="1" t="s">
        <v>485</v>
      </c>
    </row>
    <row r="14" spans="1:8" x14ac:dyDescent="0.3">
      <c r="A14" s="1">
        <v>11</v>
      </c>
      <c r="B14" s="1" t="s">
        <v>168</v>
      </c>
      <c r="C14" s="1" t="s">
        <v>414</v>
      </c>
      <c r="D14" s="1" t="s">
        <v>170</v>
      </c>
      <c r="E14" s="1" t="s">
        <v>493</v>
      </c>
      <c r="F14" s="1" t="s">
        <v>32</v>
      </c>
      <c r="G14" s="1" t="s">
        <v>498</v>
      </c>
    </row>
    <row r="15" spans="1:8" x14ac:dyDescent="0.3">
      <c r="A15" s="161">
        <v>12</v>
      </c>
      <c r="B15" s="1" t="s">
        <v>168</v>
      </c>
      <c r="C15" s="1" t="s">
        <v>494</v>
      </c>
      <c r="D15" s="1" t="s">
        <v>170</v>
      </c>
      <c r="E15" s="1" t="s">
        <v>497</v>
      </c>
      <c r="F15" s="1"/>
      <c r="G15" s="1" t="s">
        <v>499</v>
      </c>
    </row>
    <row r="16" spans="1:8" x14ac:dyDescent="0.3">
      <c r="A16" s="1">
        <v>13</v>
      </c>
      <c r="B16" s="1" t="s">
        <v>168</v>
      </c>
      <c r="C16" s="1" t="s">
        <v>495</v>
      </c>
      <c r="D16" s="1" t="s">
        <v>170</v>
      </c>
      <c r="E16" s="1" t="s">
        <v>496</v>
      </c>
      <c r="F16" s="1"/>
      <c r="G16" s="1" t="s">
        <v>500</v>
      </c>
    </row>
    <row r="24" spans="3:3" x14ac:dyDescent="0.3">
      <c r="C24" s="180"/>
    </row>
    <row r="25" spans="3:3" ht="15.6" x14ac:dyDescent="0.3">
      <c r="C25" s="181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9"/>
  <sheetViews>
    <sheetView workbookViewId="0">
      <selection activeCell="K63" sqref="K63"/>
    </sheetView>
  </sheetViews>
  <sheetFormatPr defaultRowHeight="14.4" x14ac:dyDescent="0.3"/>
  <cols>
    <col min="4" max="4" width="13.88671875" customWidth="1"/>
    <col min="8" max="8" width="9.88671875" customWidth="1"/>
  </cols>
  <sheetData>
    <row r="1" spans="1:29" ht="15.6" x14ac:dyDescent="0.3">
      <c r="A1" s="235" t="s">
        <v>148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29" ht="91.2" customHeight="1" x14ac:dyDescent="0.3">
      <c r="A2" s="4" t="s">
        <v>39</v>
      </c>
      <c r="B2" s="7" t="s">
        <v>1</v>
      </c>
      <c r="C2" s="7" t="s">
        <v>29</v>
      </c>
      <c r="D2" s="8" t="s">
        <v>2</v>
      </c>
      <c r="E2" s="7" t="s">
        <v>19</v>
      </c>
      <c r="F2" s="7" t="s">
        <v>3</v>
      </c>
      <c r="G2" s="7" t="s">
        <v>4</v>
      </c>
      <c r="H2" s="7" t="s">
        <v>5</v>
      </c>
      <c r="I2" s="10" t="s">
        <v>6</v>
      </c>
      <c r="J2" s="10" t="s">
        <v>26</v>
      </c>
      <c r="K2" s="10" t="s">
        <v>27</v>
      </c>
      <c r="L2" s="10" t="s">
        <v>28</v>
      </c>
      <c r="M2" s="7" t="s">
        <v>7</v>
      </c>
      <c r="N2" s="7" t="s">
        <v>8</v>
      </c>
      <c r="O2" s="7" t="s">
        <v>9</v>
      </c>
      <c r="P2" s="7" t="s">
        <v>10</v>
      </c>
      <c r="Q2" s="7" t="s">
        <v>11</v>
      </c>
      <c r="R2" s="10" t="s">
        <v>20</v>
      </c>
      <c r="S2" s="12" t="s">
        <v>23</v>
      </c>
      <c r="T2" s="12" t="s">
        <v>21</v>
      </c>
      <c r="U2" s="13" t="s">
        <v>22</v>
      </c>
      <c r="V2" s="7" t="s">
        <v>12</v>
      </c>
      <c r="W2" s="7" t="s">
        <v>36</v>
      </c>
      <c r="X2" s="7" t="s">
        <v>13</v>
      </c>
      <c r="Y2" s="7" t="s">
        <v>14</v>
      </c>
      <c r="Z2" s="7" t="s">
        <v>15</v>
      </c>
      <c r="AA2" s="7" t="s">
        <v>24</v>
      </c>
      <c r="AB2" s="7" t="s">
        <v>16</v>
      </c>
      <c r="AC2" s="7" t="s">
        <v>17</v>
      </c>
    </row>
    <row r="3" spans="1:29" ht="23.4" customHeight="1" x14ac:dyDescent="0.3">
      <c r="A3" s="157">
        <v>1</v>
      </c>
      <c r="B3" s="7" t="s">
        <v>18</v>
      </c>
      <c r="C3" s="153" t="s">
        <v>169</v>
      </c>
      <c r="D3" s="92" t="s">
        <v>187</v>
      </c>
      <c r="E3" s="76" t="s">
        <v>170</v>
      </c>
      <c r="F3" s="77" t="s">
        <v>188</v>
      </c>
      <c r="G3" s="93" t="s">
        <v>72</v>
      </c>
      <c r="H3" s="79" t="s">
        <v>189</v>
      </c>
      <c r="I3" s="80">
        <v>35</v>
      </c>
      <c r="J3" s="82" t="s">
        <v>190</v>
      </c>
      <c r="K3" s="82" t="s">
        <v>190</v>
      </c>
      <c r="L3" s="82" t="s">
        <v>190</v>
      </c>
      <c r="M3" s="94" t="s">
        <v>506</v>
      </c>
      <c r="N3" s="80" t="s">
        <v>25</v>
      </c>
      <c r="O3" s="82">
        <v>2017</v>
      </c>
      <c r="P3" s="95"/>
      <c r="Q3" s="84" t="s">
        <v>525</v>
      </c>
      <c r="R3" s="86" t="s">
        <v>178</v>
      </c>
      <c r="S3" s="83"/>
      <c r="T3" s="83"/>
      <c r="U3" s="83"/>
      <c r="V3" s="83"/>
      <c r="W3" s="94"/>
      <c r="X3" s="86"/>
      <c r="Y3" s="86" t="s">
        <v>191</v>
      </c>
      <c r="Z3" s="86"/>
      <c r="AA3" s="82"/>
      <c r="AB3" s="86"/>
      <c r="AC3" s="85"/>
    </row>
    <row r="4" spans="1:29" ht="30" customHeight="1" x14ac:dyDescent="0.3">
      <c r="A4" s="157">
        <v>2</v>
      </c>
      <c r="B4" s="7" t="s">
        <v>18</v>
      </c>
      <c r="C4" s="153" t="s">
        <v>169</v>
      </c>
      <c r="D4" s="92" t="s">
        <v>434</v>
      </c>
      <c r="E4" s="76" t="s">
        <v>229</v>
      </c>
      <c r="F4" s="93" t="s">
        <v>435</v>
      </c>
      <c r="G4" s="78" t="s">
        <v>289</v>
      </c>
      <c r="H4" s="154" t="s">
        <v>436</v>
      </c>
      <c r="I4" s="155">
        <v>31</v>
      </c>
      <c r="J4" s="81">
        <v>8</v>
      </c>
      <c r="K4" s="81">
        <v>8</v>
      </c>
      <c r="L4" s="81">
        <v>8</v>
      </c>
      <c r="M4" s="82" t="s">
        <v>437</v>
      </c>
      <c r="N4" s="192" t="s">
        <v>177</v>
      </c>
      <c r="O4" s="78">
        <v>2020</v>
      </c>
      <c r="P4" s="82"/>
      <c r="Q4" s="84" t="s">
        <v>525</v>
      </c>
      <c r="R4" s="78" t="s">
        <v>438</v>
      </c>
      <c r="S4" s="78"/>
      <c r="T4" s="82"/>
      <c r="U4" s="82"/>
      <c r="V4" s="151"/>
      <c r="W4" s="86" t="s">
        <v>220</v>
      </c>
      <c r="X4" s="117"/>
      <c r="Y4" s="117"/>
      <c r="Z4" s="86"/>
      <c r="AA4" s="86"/>
      <c r="AB4" s="86"/>
      <c r="AC4" s="151"/>
    </row>
    <row r="5" spans="1:29" ht="19.8" customHeight="1" x14ac:dyDescent="0.3">
      <c r="A5" s="157">
        <v>3</v>
      </c>
      <c r="B5" s="7" t="s">
        <v>18</v>
      </c>
      <c r="C5" s="153" t="s">
        <v>169</v>
      </c>
      <c r="D5" s="98" t="s">
        <v>204</v>
      </c>
      <c r="E5" s="94" t="s">
        <v>170</v>
      </c>
      <c r="F5" s="86" t="s">
        <v>205</v>
      </c>
      <c r="G5" s="86" t="s">
        <v>199</v>
      </c>
      <c r="H5" s="99">
        <v>34404</v>
      </c>
      <c r="I5" s="100" t="s">
        <v>206</v>
      </c>
      <c r="J5" s="101" t="s">
        <v>207</v>
      </c>
      <c r="K5" s="102" t="s">
        <v>208</v>
      </c>
      <c r="L5" s="101" t="s">
        <v>208</v>
      </c>
      <c r="M5" s="103" t="s">
        <v>506</v>
      </c>
      <c r="N5" s="193" t="s">
        <v>177</v>
      </c>
      <c r="O5" s="105">
        <v>2021</v>
      </c>
      <c r="P5" s="103"/>
      <c r="Q5" s="84" t="s">
        <v>525</v>
      </c>
      <c r="R5" s="86" t="s">
        <v>199</v>
      </c>
      <c r="S5" s="103"/>
      <c r="T5" s="103"/>
      <c r="U5" s="103"/>
      <c r="V5" s="86"/>
      <c r="W5" s="86"/>
      <c r="X5" s="86"/>
      <c r="Y5" s="86"/>
      <c r="Z5" s="86"/>
      <c r="AA5" s="86"/>
      <c r="AB5" s="86"/>
      <c r="AC5" s="86"/>
    </row>
    <row r="6" spans="1:29" ht="25.8" customHeight="1" x14ac:dyDescent="0.3">
      <c r="A6" s="157">
        <v>4</v>
      </c>
      <c r="B6" s="7" t="s">
        <v>18</v>
      </c>
      <c r="C6" s="153" t="s">
        <v>169</v>
      </c>
      <c r="D6" s="92" t="s">
        <v>442</v>
      </c>
      <c r="E6" s="76" t="s">
        <v>229</v>
      </c>
      <c r="F6" s="153" t="s">
        <v>171</v>
      </c>
      <c r="G6" s="94" t="s">
        <v>34</v>
      </c>
      <c r="H6" s="154" t="s">
        <v>443</v>
      </c>
      <c r="I6" s="155">
        <v>32</v>
      </c>
      <c r="J6" s="81" t="s">
        <v>444</v>
      </c>
      <c r="K6" s="81" t="s">
        <v>445</v>
      </c>
      <c r="L6" s="81" t="s">
        <v>445</v>
      </c>
      <c r="M6" s="86" t="s">
        <v>446</v>
      </c>
      <c r="N6" s="192" t="s">
        <v>177</v>
      </c>
      <c r="O6" s="103" t="s">
        <v>354</v>
      </c>
      <c r="P6" s="86"/>
      <c r="Q6" s="84" t="s">
        <v>525</v>
      </c>
      <c r="R6" s="86" t="s">
        <v>180</v>
      </c>
      <c r="S6" s="86"/>
      <c r="T6" s="86"/>
      <c r="U6" s="86"/>
      <c r="V6" s="145"/>
      <c r="W6" s="86" t="s">
        <v>220</v>
      </c>
      <c r="X6" s="86"/>
      <c r="Y6" s="86" t="s">
        <v>348</v>
      </c>
      <c r="Z6" s="86" t="s">
        <v>447</v>
      </c>
      <c r="AA6" s="86"/>
      <c r="AB6" s="86"/>
      <c r="AC6" s="145"/>
    </row>
    <row r="7" spans="1:29" ht="40.200000000000003" customHeight="1" x14ac:dyDescent="0.3">
      <c r="A7" s="29">
        <v>5</v>
      </c>
      <c r="B7" s="7" t="s">
        <v>18</v>
      </c>
      <c r="C7" s="74" t="s">
        <v>169</v>
      </c>
      <c r="D7" s="88" t="s">
        <v>174</v>
      </c>
      <c r="E7" s="76" t="s">
        <v>170</v>
      </c>
      <c r="F7" s="77" t="s">
        <v>171</v>
      </c>
      <c r="G7" s="78" t="s">
        <v>72</v>
      </c>
      <c r="H7" s="79" t="s">
        <v>175</v>
      </c>
      <c r="I7" s="80">
        <v>25</v>
      </c>
      <c r="J7" s="81">
        <v>1</v>
      </c>
      <c r="K7" s="81">
        <v>1</v>
      </c>
      <c r="L7" s="78">
        <v>1</v>
      </c>
      <c r="M7" s="82" t="s">
        <v>176</v>
      </c>
      <c r="N7" s="194" t="s">
        <v>177</v>
      </c>
      <c r="O7" s="78">
        <v>2023</v>
      </c>
      <c r="P7" s="89"/>
      <c r="Q7" s="84" t="s">
        <v>525</v>
      </c>
      <c r="R7" s="83" t="s">
        <v>178</v>
      </c>
      <c r="S7" s="83"/>
      <c r="T7" s="85"/>
      <c r="U7" s="85"/>
      <c r="V7" s="85"/>
      <c r="W7" s="90"/>
      <c r="X7" s="87"/>
      <c r="Y7" s="87"/>
      <c r="Z7" s="83"/>
      <c r="AA7" s="83"/>
      <c r="AB7" s="86"/>
      <c r="AC7" s="85"/>
    </row>
    <row r="8" spans="1:29" ht="28.2" customHeight="1" x14ac:dyDescent="0.3">
      <c r="A8" s="29">
        <v>6</v>
      </c>
      <c r="B8" s="7" t="s">
        <v>18</v>
      </c>
      <c r="C8" s="74" t="s">
        <v>169</v>
      </c>
      <c r="D8" s="96" t="s">
        <v>192</v>
      </c>
      <c r="E8" s="76" t="s">
        <v>170</v>
      </c>
      <c r="F8" s="77" t="s">
        <v>171</v>
      </c>
      <c r="G8" s="93" t="s">
        <v>193</v>
      </c>
      <c r="H8" s="79" t="s">
        <v>194</v>
      </c>
      <c r="I8" s="80">
        <v>35</v>
      </c>
      <c r="J8" s="80" t="s">
        <v>195</v>
      </c>
      <c r="K8" s="81">
        <v>2</v>
      </c>
      <c r="L8" s="81">
        <v>2</v>
      </c>
      <c r="M8" s="94" t="s">
        <v>196</v>
      </c>
      <c r="N8" s="80" t="s">
        <v>38</v>
      </c>
      <c r="O8" s="82">
        <v>2022</v>
      </c>
      <c r="P8" s="80" t="s">
        <v>432</v>
      </c>
      <c r="Q8" s="84" t="s">
        <v>527</v>
      </c>
      <c r="R8" s="86" t="s">
        <v>197</v>
      </c>
      <c r="S8" s="83"/>
      <c r="T8" s="83"/>
      <c r="U8" s="83"/>
      <c r="V8" s="83"/>
      <c r="W8" s="90"/>
      <c r="X8" s="83"/>
      <c r="Y8" s="86"/>
      <c r="Z8" s="83"/>
      <c r="AA8" s="85"/>
      <c r="AB8" s="86"/>
      <c r="AC8" s="85"/>
    </row>
    <row r="9" spans="1:29" ht="33.6" customHeight="1" x14ac:dyDescent="0.3">
      <c r="A9" s="1">
        <v>7</v>
      </c>
      <c r="B9" s="7" t="s">
        <v>18</v>
      </c>
      <c r="C9" s="74" t="s">
        <v>169</v>
      </c>
      <c r="D9" s="130" t="s">
        <v>247</v>
      </c>
      <c r="E9" s="76" t="s">
        <v>170</v>
      </c>
      <c r="F9" s="126" t="s">
        <v>171</v>
      </c>
      <c r="G9" s="117" t="s">
        <v>33</v>
      </c>
      <c r="H9" s="120" t="s">
        <v>248</v>
      </c>
      <c r="I9" s="121">
        <v>29</v>
      </c>
      <c r="J9" s="127">
        <v>3</v>
      </c>
      <c r="K9" s="127">
        <v>2</v>
      </c>
      <c r="L9" s="110">
        <v>0</v>
      </c>
      <c r="M9" s="82" t="s">
        <v>506</v>
      </c>
      <c r="N9" s="121" t="s">
        <v>25</v>
      </c>
      <c r="O9" s="117"/>
      <c r="P9" s="97"/>
      <c r="Q9" s="84" t="s">
        <v>525</v>
      </c>
      <c r="R9" s="116" t="s">
        <v>249</v>
      </c>
      <c r="S9" s="85"/>
      <c r="T9" s="85"/>
      <c r="U9" s="85"/>
      <c r="V9" s="117"/>
      <c r="W9" s="90"/>
      <c r="X9" s="117"/>
      <c r="Y9" s="117"/>
      <c r="Z9" s="85"/>
      <c r="AA9" s="85"/>
      <c r="AB9" s="86"/>
      <c r="AC9" s="85"/>
    </row>
    <row r="10" spans="1:29" ht="30.6" customHeight="1" x14ac:dyDescent="0.3">
      <c r="A10" s="29">
        <v>8</v>
      </c>
      <c r="B10" s="7" t="s">
        <v>18</v>
      </c>
      <c r="C10" s="74" t="s">
        <v>169</v>
      </c>
      <c r="D10" s="75" t="s">
        <v>198</v>
      </c>
      <c r="E10" s="76" t="s">
        <v>170</v>
      </c>
      <c r="F10" s="77" t="s">
        <v>171</v>
      </c>
      <c r="G10" s="94" t="s">
        <v>199</v>
      </c>
      <c r="H10" s="79" t="s">
        <v>200</v>
      </c>
      <c r="I10" s="80">
        <v>30</v>
      </c>
      <c r="J10" s="81">
        <v>6</v>
      </c>
      <c r="K10" s="81">
        <v>6</v>
      </c>
      <c r="L10" s="81">
        <v>6</v>
      </c>
      <c r="M10" s="94" t="s">
        <v>201</v>
      </c>
      <c r="N10" s="80" t="s">
        <v>38</v>
      </c>
      <c r="O10" s="91" t="s">
        <v>202</v>
      </c>
      <c r="P10" s="97"/>
      <c r="Q10" s="84" t="s">
        <v>120</v>
      </c>
      <c r="R10" s="86" t="s">
        <v>199</v>
      </c>
      <c r="S10" s="83"/>
      <c r="T10" s="83"/>
      <c r="U10" s="83"/>
      <c r="V10" s="83"/>
      <c r="W10" s="90"/>
      <c r="X10" s="83"/>
      <c r="Y10" s="86" t="s">
        <v>203</v>
      </c>
      <c r="Z10" s="83"/>
      <c r="AA10" s="85"/>
      <c r="AB10" s="86"/>
      <c r="AC10" s="85"/>
    </row>
    <row r="11" spans="1:29" ht="25.2" customHeight="1" x14ac:dyDescent="0.3">
      <c r="A11" s="1">
        <v>9</v>
      </c>
      <c r="B11" s="7" t="s">
        <v>18</v>
      </c>
      <c r="C11" s="74" t="s">
        <v>169</v>
      </c>
      <c r="D11" s="96" t="s">
        <v>209</v>
      </c>
      <c r="E11" s="76" t="s">
        <v>170</v>
      </c>
      <c r="F11" s="77" t="s">
        <v>171</v>
      </c>
      <c r="G11" s="94" t="s">
        <v>193</v>
      </c>
      <c r="H11" s="79" t="s">
        <v>210</v>
      </c>
      <c r="I11" s="80">
        <v>34</v>
      </c>
      <c r="J11" s="81" t="s">
        <v>211</v>
      </c>
      <c r="K11" s="81" t="s">
        <v>211</v>
      </c>
      <c r="L11" s="106">
        <v>1</v>
      </c>
      <c r="M11" s="94" t="s">
        <v>212</v>
      </c>
      <c r="N11" s="80" t="s">
        <v>25</v>
      </c>
      <c r="O11" s="103"/>
      <c r="P11" s="97"/>
      <c r="Q11" s="84" t="s">
        <v>525</v>
      </c>
      <c r="R11" s="86" t="s">
        <v>197</v>
      </c>
      <c r="S11" s="83"/>
      <c r="T11" s="83"/>
      <c r="U11" s="83"/>
      <c r="V11" s="83"/>
      <c r="W11" s="90"/>
      <c r="X11" s="83"/>
      <c r="Y11" s="86" t="s">
        <v>213</v>
      </c>
      <c r="Z11" s="83"/>
      <c r="AA11" s="85"/>
      <c r="AB11" s="86"/>
      <c r="AC11" s="85"/>
    </row>
    <row r="12" spans="1:29" ht="30" customHeight="1" x14ac:dyDescent="0.3">
      <c r="A12" s="1">
        <v>10</v>
      </c>
      <c r="B12" s="7" t="s">
        <v>18</v>
      </c>
      <c r="C12" s="74" t="s">
        <v>169</v>
      </c>
      <c r="D12" s="107" t="s">
        <v>214</v>
      </c>
      <c r="E12" s="76" t="s">
        <v>170</v>
      </c>
      <c r="F12" s="77" t="s">
        <v>171</v>
      </c>
      <c r="G12" s="94" t="s">
        <v>71</v>
      </c>
      <c r="H12" s="79" t="s">
        <v>215</v>
      </c>
      <c r="I12" s="80">
        <v>30</v>
      </c>
      <c r="J12" s="80" t="s">
        <v>216</v>
      </c>
      <c r="K12" s="108">
        <v>6</v>
      </c>
      <c r="L12" s="108">
        <v>6</v>
      </c>
      <c r="M12" s="94" t="s">
        <v>217</v>
      </c>
      <c r="N12" s="194" t="s">
        <v>177</v>
      </c>
      <c r="O12" s="103" t="s">
        <v>218</v>
      </c>
      <c r="P12" s="97"/>
      <c r="Q12" s="97" t="s">
        <v>528</v>
      </c>
      <c r="R12" s="86" t="s">
        <v>219</v>
      </c>
      <c r="S12" s="83"/>
      <c r="T12" s="83"/>
      <c r="U12" s="83"/>
      <c r="V12" s="83"/>
      <c r="W12" s="86" t="s">
        <v>220</v>
      </c>
      <c r="X12" s="83"/>
      <c r="Y12" s="86" t="s">
        <v>203</v>
      </c>
      <c r="Z12" s="109" t="s">
        <v>221</v>
      </c>
      <c r="AA12" s="85"/>
      <c r="AB12" s="86"/>
      <c r="AC12" s="85"/>
    </row>
    <row r="13" spans="1:29" ht="23.4" customHeight="1" x14ac:dyDescent="0.3">
      <c r="A13" s="1">
        <v>11</v>
      </c>
      <c r="B13" s="7" t="s">
        <v>18</v>
      </c>
      <c r="C13" s="74" t="s">
        <v>169</v>
      </c>
      <c r="D13" s="75" t="s">
        <v>222</v>
      </c>
      <c r="E13" s="76" t="s">
        <v>170</v>
      </c>
      <c r="F13" s="77" t="s">
        <v>223</v>
      </c>
      <c r="G13" s="94"/>
      <c r="H13" s="79" t="s">
        <v>224</v>
      </c>
      <c r="I13" s="80">
        <v>33</v>
      </c>
      <c r="J13" s="80" t="s">
        <v>225</v>
      </c>
      <c r="K13" s="81">
        <v>2</v>
      </c>
      <c r="L13" s="81">
        <v>2</v>
      </c>
      <c r="M13" s="94" t="s">
        <v>226</v>
      </c>
      <c r="N13" s="80" t="s">
        <v>25</v>
      </c>
      <c r="O13" s="103"/>
      <c r="P13" s="97"/>
      <c r="Q13" s="84" t="s">
        <v>525</v>
      </c>
      <c r="R13" s="86" t="s">
        <v>227</v>
      </c>
      <c r="S13" s="86"/>
      <c r="T13" s="83"/>
      <c r="U13" s="83"/>
      <c r="V13" s="83"/>
      <c r="W13" s="90"/>
      <c r="X13" s="83"/>
      <c r="Y13" s="86"/>
      <c r="Z13" s="83"/>
      <c r="AA13" s="85"/>
      <c r="AB13" s="86"/>
      <c r="AC13" s="85"/>
    </row>
    <row r="14" spans="1:29" ht="30" customHeight="1" x14ac:dyDescent="0.3">
      <c r="A14" s="1">
        <v>12</v>
      </c>
      <c r="B14" s="7" t="s">
        <v>18</v>
      </c>
      <c r="C14" s="153" t="s">
        <v>169</v>
      </c>
      <c r="D14" s="191" t="s">
        <v>491</v>
      </c>
      <c r="E14" s="24" t="s">
        <v>170</v>
      </c>
      <c r="F14" s="25" t="s">
        <v>451</v>
      </c>
      <c r="G14" s="24" t="s">
        <v>451</v>
      </c>
      <c r="H14" s="27">
        <v>37523</v>
      </c>
      <c r="I14" s="36">
        <v>24</v>
      </c>
      <c r="J14" s="24" t="s">
        <v>453</v>
      </c>
      <c r="K14" s="37" t="s">
        <v>453</v>
      </c>
      <c r="L14" s="24" t="s">
        <v>453</v>
      </c>
      <c r="M14" s="24" t="s">
        <v>506</v>
      </c>
      <c r="N14" s="25" t="s">
        <v>25</v>
      </c>
      <c r="O14" s="24"/>
      <c r="P14" s="24"/>
      <c r="Q14" s="84" t="s">
        <v>529</v>
      </c>
      <c r="R14" s="86"/>
      <c r="S14" s="86"/>
      <c r="T14" s="83"/>
      <c r="U14" s="83"/>
      <c r="V14" s="83"/>
      <c r="W14" s="90"/>
      <c r="X14" s="83"/>
      <c r="Y14" s="86"/>
      <c r="Z14" s="83"/>
      <c r="AA14" s="85"/>
      <c r="AB14" s="86"/>
      <c r="AC14" s="85"/>
    </row>
    <row r="15" spans="1:29" ht="34.799999999999997" customHeight="1" x14ac:dyDescent="0.3">
      <c r="A15" s="1">
        <v>13</v>
      </c>
      <c r="B15" s="7" t="s">
        <v>18</v>
      </c>
      <c r="C15" s="74" t="s">
        <v>169</v>
      </c>
      <c r="D15" s="75" t="s">
        <v>228</v>
      </c>
      <c r="E15" s="76" t="s">
        <v>229</v>
      </c>
      <c r="F15" s="77" t="s">
        <v>171</v>
      </c>
      <c r="G15" s="94" t="s">
        <v>72</v>
      </c>
      <c r="H15" s="79" t="s">
        <v>230</v>
      </c>
      <c r="I15" s="80">
        <v>23</v>
      </c>
      <c r="J15" s="80">
        <v>0</v>
      </c>
      <c r="K15" s="80">
        <v>0</v>
      </c>
      <c r="L15" s="106">
        <v>0</v>
      </c>
      <c r="M15" s="94" t="s">
        <v>506</v>
      </c>
      <c r="N15" s="80" t="s">
        <v>25</v>
      </c>
      <c r="O15" s="103"/>
      <c r="P15" s="97"/>
      <c r="Q15" s="84" t="s">
        <v>525</v>
      </c>
      <c r="R15" s="86" t="s">
        <v>231</v>
      </c>
      <c r="S15" s="83"/>
      <c r="T15" s="83"/>
      <c r="U15" s="83"/>
      <c r="V15" s="83"/>
      <c r="W15" s="90"/>
      <c r="X15" s="83"/>
      <c r="Y15" s="86"/>
      <c r="Z15" s="83"/>
      <c r="AA15" s="85"/>
      <c r="AB15" s="86"/>
      <c r="AC15" s="85"/>
    </row>
    <row r="16" spans="1:29" ht="27.6" customHeight="1" x14ac:dyDescent="0.3">
      <c r="A16" s="1">
        <v>14</v>
      </c>
      <c r="B16" s="7" t="s">
        <v>18</v>
      </c>
      <c r="C16" s="74" t="s">
        <v>169</v>
      </c>
      <c r="D16" s="75" t="s">
        <v>235</v>
      </c>
      <c r="E16" s="76" t="s">
        <v>170</v>
      </c>
      <c r="F16" s="77" t="s">
        <v>171</v>
      </c>
      <c r="G16" s="117" t="s">
        <v>180</v>
      </c>
      <c r="H16" s="111" t="s">
        <v>236</v>
      </c>
      <c r="I16" s="112">
        <v>34</v>
      </c>
      <c r="J16" s="81">
        <v>11</v>
      </c>
      <c r="K16" s="81">
        <v>11</v>
      </c>
      <c r="L16" s="81">
        <v>11</v>
      </c>
      <c r="M16" s="82" t="s">
        <v>237</v>
      </c>
      <c r="N16" s="192" t="s">
        <v>177</v>
      </c>
      <c r="O16" s="103" t="s">
        <v>202</v>
      </c>
      <c r="P16" s="97"/>
      <c r="Q16" s="84" t="s">
        <v>530</v>
      </c>
      <c r="R16" s="119" t="s">
        <v>180</v>
      </c>
      <c r="S16" s="85"/>
      <c r="T16" s="85"/>
      <c r="U16" s="85"/>
      <c r="V16" s="117"/>
      <c r="W16" s="90"/>
      <c r="X16" s="117"/>
      <c r="Y16" s="117" t="s">
        <v>238</v>
      </c>
      <c r="Z16" s="85"/>
      <c r="AA16" s="85"/>
      <c r="AB16" s="86"/>
      <c r="AC16" s="85"/>
    </row>
    <row r="17" spans="1:29" ht="33.6" customHeight="1" x14ac:dyDescent="0.3">
      <c r="A17" s="1">
        <v>15</v>
      </c>
      <c r="B17" s="7" t="s">
        <v>18</v>
      </c>
      <c r="C17" s="74" t="s">
        <v>169</v>
      </c>
      <c r="D17" s="75" t="s">
        <v>239</v>
      </c>
      <c r="E17" s="76" t="s">
        <v>229</v>
      </c>
      <c r="F17" s="77" t="s">
        <v>171</v>
      </c>
      <c r="G17" s="117" t="s">
        <v>240</v>
      </c>
      <c r="H17" s="120" t="s">
        <v>241</v>
      </c>
      <c r="I17" s="121">
        <v>29</v>
      </c>
      <c r="J17" s="81">
        <v>4</v>
      </c>
      <c r="K17" s="81">
        <v>3</v>
      </c>
      <c r="L17" s="81">
        <v>3</v>
      </c>
      <c r="M17" s="82" t="s">
        <v>242</v>
      </c>
      <c r="N17" s="122" t="s">
        <v>25</v>
      </c>
      <c r="O17" s="123"/>
      <c r="P17" s="97"/>
      <c r="Q17" s="84" t="s">
        <v>525</v>
      </c>
      <c r="R17" s="124" t="s">
        <v>73</v>
      </c>
      <c r="S17" s="85"/>
      <c r="T17" s="85"/>
      <c r="U17" s="85"/>
      <c r="V17" s="125"/>
      <c r="W17" s="90"/>
      <c r="X17" s="125"/>
      <c r="Y17" s="125"/>
      <c r="Z17" s="85" t="s">
        <v>243</v>
      </c>
      <c r="AA17" s="85"/>
      <c r="AB17" s="86"/>
      <c r="AC17" s="85"/>
    </row>
    <row r="18" spans="1:29" ht="27" customHeight="1" x14ac:dyDescent="0.3">
      <c r="A18" s="1">
        <v>16</v>
      </c>
      <c r="B18" s="7" t="s">
        <v>18</v>
      </c>
      <c r="C18" s="74" t="s">
        <v>169</v>
      </c>
      <c r="D18" s="130" t="s">
        <v>250</v>
      </c>
      <c r="E18" s="76" t="s">
        <v>170</v>
      </c>
      <c r="F18" s="126" t="s">
        <v>171</v>
      </c>
      <c r="G18" s="78" t="s">
        <v>37</v>
      </c>
      <c r="H18" s="120" t="s">
        <v>251</v>
      </c>
      <c r="I18" s="121">
        <v>32</v>
      </c>
      <c r="J18" s="127">
        <v>9</v>
      </c>
      <c r="K18" s="127">
        <v>9</v>
      </c>
      <c r="L18" s="127">
        <v>9</v>
      </c>
      <c r="M18" s="82" t="s">
        <v>252</v>
      </c>
      <c r="N18" s="121" t="s">
        <v>38</v>
      </c>
      <c r="O18" s="78">
        <v>2018</v>
      </c>
      <c r="P18" s="121"/>
      <c r="Q18" s="84" t="s">
        <v>525</v>
      </c>
      <c r="R18" s="86" t="s">
        <v>253</v>
      </c>
      <c r="S18" s="83"/>
      <c r="T18" s="85"/>
      <c r="U18" s="85"/>
      <c r="V18" s="85"/>
      <c r="W18" s="90"/>
      <c r="X18" s="87"/>
      <c r="Y18" s="87"/>
      <c r="Z18" s="83"/>
      <c r="AA18" s="83"/>
      <c r="AB18" s="86"/>
      <c r="AC18" s="85"/>
    </row>
    <row r="19" spans="1:29" ht="24.6" customHeight="1" x14ac:dyDescent="0.3">
      <c r="A19" s="1">
        <v>17</v>
      </c>
      <c r="B19" s="7" t="s">
        <v>18</v>
      </c>
      <c r="C19" s="74" t="s">
        <v>169</v>
      </c>
      <c r="D19" s="75" t="s">
        <v>254</v>
      </c>
      <c r="E19" s="76" t="s">
        <v>170</v>
      </c>
      <c r="F19" s="126" t="s">
        <v>171</v>
      </c>
      <c r="G19" s="78" t="s">
        <v>32</v>
      </c>
      <c r="H19" s="120" t="s">
        <v>255</v>
      </c>
      <c r="I19" s="121">
        <v>25</v>
      </c>
      <c r="J19" s="121" t="s">
        <v>256</v>
      </c>
      <c r="K19" s="121" t="s">
        <v>256</v>
      </c>
      <c r="L19" s="76" t="s">
        <v>257</v>
      </c>
      <c r="M19" s="82" t="s">
        <v>506</v>
      </c>
      <c r="N19" s="131" t="s">
        <v>25</v>
      </c>
      <c r="O19" s="76"/>
      <c r="P19" s="97"/>
      <c r="Q19" s="84" t="s">
        <v>525</v>
      </c>
      <c r="R19" s="86" t="s">
        <v>258</v>
      </c>
      <c r="S19" s="83"/>
      <c r="T19" s="85"/>
      <c r="U19" s="85"/>
      <c r="V19" s="85"/>
      <c r="W19" s="86" t="s">
        <v>220</v>
      </c>
      <c r="X19" s="132"/>
      <c r="Y19" s="132"/>
      <c r="Z19" s="83"/>
      <c r="AA19" s="83"/>
      <c r="AB19" s="86"/>
      <c r="AC19" s="85"/>
    </row>
    <row r="20" spans="1:29" ht="32.4" customHeight="1" x14ac:dyDescent="0.3">
      <c r="A20" s="1">
        <v>18</v>
      </c>
      <c r="B20" s="7" t="s">
        <v>18</v>
      </c>
      <c r="C20" s="74" t="s">
        <v>169</v>
      </c>
      <c r="D20" s="75" t="s">
        <v>259</v>
      </c>
      <c r="E20" s="76" t="s">
        <v>170</v>
      </c>
      <c r="F20" s="126" t="s">
        <v>171</v>
      </c>
      <c r="G20" s="93" t="s">
        <v>73</v>
      </c>
      <c r="H20" s="120" t="s">
        <v>260</v>
      </c>
      <c r="I20" s="121">
        <v>28</v>
      </c>
      <c r="J20" s="133">
        <v>3</v>
      </c>
      <c r="K20" s="133">
        <v>3</v>
      </c>
      <c r="L20" s="82">
        <v>2</v>
      </c>
      <c r="M20" s="94" t="s">
        <v>261</v>
      </c>
      <c r="N20" s="131" t="s">
        <v>25</v>
      </c>
      <c r="O20" s="103"/>
      <c r="P20" s="103"/>
      <c r="Q20" s="84" t="s">
        <v>525</v>
      </c>
      <c r="R20" s="116" t="s">
        <v>262</v>
      </c>
      <c r="S20" s="103"/>
      <c r="T20" s="103"/>
      <c r="U20" s="103"/>
      <c r="V20" s="86"/>
      <c r="W20" s="90"/>
      <c r="X20" s="86"/>
      <c r="Y20" s="86" t="s">
        <v>263</v>
      </c>
      <c r="Z20" s="86"/>
      <c r="AA20" s="86"/>
      <c r="AB20" s="86"/>
      <c r="AC20" s="86"/>
    </row>
    <row r="21" spans="1:29" ht="25.2" customHeight="1" x14ac:dyDescent="0.3">
      <c r="A21" s="1">
        <v>19</v>
      </c>
      <c r="B21" s="7" t="s">
        <v>18</v>
      </c>
      <c r="C21" s="74" t="s">
        <v>169</v>
      </c>
      <c r="D21" s="75" t="s">
        <v>264</v>
      </c>
      <c r="E21" s="76" t="s">
        <v>170</v>
      </c>
      <c r="F21" s="126" t="s">
        <v>171</v>
      </c>
      <c r="G21" s="93" t="s">
        <v>199</v>
      </c>
      <c r="H21" s="120" t="s">
        <v>265</v>
      </c>
      <c r="I21" s="121">
        <v>29</v>
      </c>
      <c r="J21" s="127">
        <v>6</v>
      </c>
      <c r="K21" s="127">
        <v>6</v>
      </c>
      <c r="L21" s="127">
        <v>6</v>
      </c>
      <c r="M21" s="94" t="s">
        <v>266</v>
      </c>
      <c r="N21" s="131" t="s">
        <v>38</v>
      </c>
      <c r="O21" s="82">
        <v>2021</v>
      </c>
      <c r="P21" s="95"/>
      <c r="Q21" s="84" t="s">
        <v>525</v>
      </c>
      <c r="R21" s="116" t="s">
        <v>199</v>
      </c>
      <c r="S21" s="103"/>
      <c r="T21" s="103"/>
      <c r="U21" s="103"/>
      <c r="V21" s="86"/>
      <c r="W21" s="90"/>
      <c r="X21" s="86"/>
      <c r="Y21" s="86" t="s">
        <v>267</v>
      </c>
      <c r="Z21" s="86"/>
      <c r="AA21" s="86"/>
      <c r="AB21" s="86"/>
      <c r="AC21" s="86"/>
    </row>
    <row r="22" spans="1:29" ht="30" customHeight="1" x14ac:dyDescent="0.3">
      <c r="A22" s="1">
        <v>20</v>
      </c>
      <c r="B22" s="7" t="s">
        <v>18</v>
      </c>
      <c r="C22" s="74" t="s">
        <v>169</v>
      </c>
      <c r="D22" s="75" t="s">
        <v>268</v>
      </c>
      <c r="E22" s="76" t="s">
        <v>170</v>
      </c>
      <c r="F22" s="126" t="s">
        <v>171</v>
      </c>
      <c r="G22" s="94" t="s">
        <v>269</v>
      </c>
      <c r="H22" s="120" t="s">
        <v>270</v>
      </c>
      <c r="I22" s="121">
        <v>25</v>
      </c>
      <c r="J22" s="127">
        <v>1</v>
      </c>
      <c r="K22" s="127">
        <v>1</v>
      </c>
      <c r="L22" s="127">
        <v>1</v>
      </c>
      <c r="M22" s="94" t="s">
        <v>271</v>
      </c>
      <c r="N22" s="131" t="s">
        <v>25</v>
      </c>
      <c r="O22" s="134"/>
      <c r="P22" s="97"/>
      <c r="Q22" s="84" t="s">
        <v>525</v>
      </c>
      <c r="R22" s="116" t="s">
        <v>73</v>
      </c>
      <c r="S22" s="103"/>
      <c r="T22" s="103"/>
      <c r="U22" s="103"/>
      <c r="V22" s="86"/>
      <c r="W22" s="90"/>
      <c r="X22" s="86"/>
      <c r="Y22" s="86"/>
      <c r="Z22" s="86"/>
      <c r="AA22" s="86"/>
      <c r="AB22" s="86"/>
      <c r="AC22" s="86"/>
    </row>
    <row r="23" spans="1:29" ht="24" customHeight="1" x14ac:dyDescent="0.3">
      <c r="A23" s="1">
        <v>21</v>
      </c>
      <c r="B23" s="7" t="s">
        <v>18</v>
      </c>
      <c r="C23" s="153" t="s">
        <v>169</v>
      </c>
      <c r="D23" s="98" t="s">
        <v>516</v>
      </c>
      <c r="E23" s="94" t="s">
        <v>170</v>
      </c>
      <c r="F23" s="86" t="s">
        <v>517</v>
      </c>
      <c r="G23" s="103" t="s">
        <v>227</v>
      </c>
      <c r="H23" s="188" t="s">
        <v>518</v>
      </c>
      <c r="I23" s="189" t="s">
        <v>519</v>
      </c>
      <c r="J23" s="103" t="s">
        <v>520</v>
      </c>
      <c r="K23" s="190" t="s">
        <v>521</v>
      </c>
      <c r="L23" s="103" t="s">
        <v>522</v>
      </c>
      <c r="M23" s="103" t="s">
        <v>506</v>
      </c>
      <c r="N23" s="104" t="s">
        <v>25</v>
      </c>
      <c r="O23" s="103"/>
      <c r="P23" s="103"/>
      <c r="Q23" s="84" t="s">
        <v>525</v>
      </c>
      <c r="R23" s="86" t="s">
        <v>523</v>
      </c>
      <c r="S23" s="103"/>
      <c r="T23" s="103"/>
      <c r="U23" s="103"/>
      <c r="V23" s="86"/>
      <c r="W23" s="86"/>
      <c r="X23" s="86"/>
      <c r="Y23" s="86"/>
      <c r="Z23" s="86" t="s">
        <v>524</v>
      </c>
      <c r="AA23" s="86"/>
      <c r="AB23" s="86"/>
      <c r="AC23" s="86"/>
    </row>
    <row r="24" spans="1:29" ht="31.2" customHeight="1" x14ac:dyDescent="0.3">
      <c r="A24" s="1">
        <v>22</v>
      </c>
      <c r="B24" s="7" t="s">
        <v>18</v>
      </c>
      <c r="C24" s="74" t="s">
        <v>169</v>
      </c>
      <c r="D24" s="75" t="s">
        <v>272</v>
      </c>
      <c r="E24" s="76" t="s">
        <v>170</v>
      </c>
      <c r="F24" s="126" t="s">
        <v>171</v>
      </c>
      <c r="G24" s="94" t="s">
        <v>273</v>
      </c>
      <c r="H24" s="120" t="s">
        <v>274</v>
      </c>
      <c r="I24" s="121">
        <v>27</v>
      </c>
      <c r="J24" s="127">
        <v>2</v>
      </c>
      <c r="K24" s="127">
        <v>1</v>
      </c>
      <c r="L24" s="127" t="s">
        <v>275</v>
      </c>
      <c r="M24" s="94" t="s">
        <v>506</v>
      </c>
      <c r="N24" s="131" t="s">
        <v>25</v>
      </c>
      <c r="O24" s="134"/>
      <c r="P24" s="97"/>
      <c r="Q24" s="84" t="s">
        <v>525</v>
      </c>
      <c r="R24" s="116" t="s">
        <v>276</v>
      </c>
      <c r="S24" s="103"/>
      <c r="T24" s="103"/>
      <c r="U24" s="103"/>
      <c r="V24" s="86"/>
      <c r="W24" s="90"/>
      <c r="X24" s="86"/>
      <c r="Y24" s="86"/>
      <c r="Z24" s="86"/>
      <c r="AA24" s="86"/>
      <c r="AB24" s="86"/>
      <c r="AC24" s="86"/>
    </row>
    <row r="25" spans="1:29" x14ac:dyDescent="0.3">
      <c r="A25" s="1">
        <v>23</v>
      </c>
      <c r="B25" s="7" t="s">
        <v>18</v>
      </c>
      <c r="C25" s="74" t="s">
        <v>169</v>
      </c>
      <c r="D25" s="147" t="s">
        <v>394</v>
      </c>
      <c r="E25" s="148" t="s">
        <v>170</v>
      </c>
      <c r="F25" s="147" t="s">
        <v>395</v>
      </c>
      <c r="G25" s="147" t="s">
        <v>75</v>
      </c>
      <c r="H25" s="149">
        <v>32165</v>
      </c>
      <c r="I25" s="150">
        <v>35</v>
      </c>
      <c r="J25" s="150">
        <v>11</v>
      </c>
      <c r="K25" s="150">
        <v>9</v>
      </c>
      <c r="L25" s="150" t="s">
        <v>396</v>
      </c>
      <c r="M25" s="148" t="s">
        <v>506</v>
      </c>
      <c r="N25" s="150" t="s">
        <v>25</v>
      </c>
      <c r="O25" s="148"/>
      <c r="P25" s="148" t="s">
        <v>397</v>
      </c>
      <c r="Q25" s="147" t="s">
        <v>398</v>
      </c>
      <c r="R25" s="148"/>
      <c r="S25" s="148"/>
      <c r="T25" s="148"/>
      <c r="U25" s="146"/>
      <c r="V25" s="145"/>
      <c r="W25" s="90"/>
      <c r="X25" s="145"/>
      <c r="Y25" s="86"/>
      <c r="Z25" s="145"/>
      <c r="AA25" s="145"/>
      <c r="AB25" s="145"/>
      <c r="AC25" s="145"/>
    </row>
    <row r="26" spans="1:29" ht="27" customHeight="1" x14ac:dyDescent="0.3">
      <c r="A26" s="1">
        <v>24</v>
      </c>
      <c r="B26" s="7" t="s">
        <v>18</v>
      </c>
      <c r="C26" s="74" t="s">
        <v>169</v>
      </c>
      <c r="D26" s="92" t="s">
        <v>439</v>
      </c>
      <c r="E26" s="76" t="s">
        <v>170</v>
      </c>
      <c r="F26" s="153" t="s">
        <v>171</v>
      </c>
      <c r="G26" s="94" t="s">
        <v>180</v>
      </c>
      <c r="H26" s="154" t="s">
        <v>440</v>
      </c>
      <c r="I26" s="155">
        <v>32</v>
      </c>
      <c r="J26" s="127" t="s">
        <v>441</v>
      </c>
      <c r="K26" s="127" t="s">
        <v>441</v>
      </c>
      <c r="L26" s="127" t="s">
        <v>441</v>
      </c>
      <c r="M26" s="94" t="s">
        <v>506</v>
      </c>
      <c r="N26" s="156" t="s">
        <v>25</v>
      </c>
      <c r="O26" s="91"/>
      <c r="P26" s="97"/>
      <c r="Q26" s="84" t="s">
        <v>525</v>
      </c>
      <c r="R26" s="119" t="s">
        <v>180</v>
      </c>
      <c r="S26" s="103"/>
      <c r="T26" s="146"/>
      <c r="U26" s="146"/>
      <c r="V26" s="145"/>
      <c r="W26" s="90"/>
      <c r="X26" s="145"/>
      <c r="Y26" s="145"/>
      <c r="Z26" s="145"/>
      <c r="AA26" s="145"/>
      <c r="AB26" s="145"/>
      <c r="AC26" s="145"/>
    </row>
    <row r="27" spans="1:29" ht="28.2" customHeight="1" x14ac:dyDescent="0.3">
      <c r="A27" s="1">
        <v>25</v>
      </c>
      <c r="B27" s="7" t="s">
        <v>18</v>
      </c>
      <c r="C27" s="74" t="s">
        <v>169</v>
      </c>
      <c r="D27" s="75" t="s">
        <v>277</v>
      </c>
      <c r="E27" s="76" t="s">
        <v>170</v>
      </c>
      <c r="F27" s="126" t="s">
        <v>171</v>
      </c>
      <c r="G27" s="94" t="s">
        <v>227</v>
      </c>
      <c r="H27" s="120" t="s">
        <v>278</v>
      </c>
      <c r="I27" s="121">
        <v>24</v>
      </c>
      <c r="J27" s="121" t="s">
        <v>279</v>
      </c>
      <c r="K27" s="121" t="s">
        <v>279</v>
      </c>
      <c r="L27" s="106" t="s">
        <v>279</v>
      </c>
      <c r="M27" s="103" t="s">
        <v>506</v>
      </c>
      <c r="N27" s="131" t="s">
        <v>25</v>
      </c>
      <c r="O27" s="106"/>
      <c r="P27" s="94"/>
      <c r="Q27" s="84" t="s">
        <v>120</v>
      </c>
      <c r="R27" s="116" t="s">
        <v>280</v>
      </c>
      <c r="S27" s="103"/>
      <c r="T27" s="103"/>
      <c r="U27" s="103"/>
      <c r="V27" s="86"/>
      <c r="W27" s="90"/>
      <c r="X27" s="86"/>
      <c r="Y27" s="86"/>
      <c r="Z27" s="86"/>
      <c r="AA27" s="86"/>
      <c r="AB27" s="86"/>
      <c r="AC27" s="86"/>
    </row>
    <row r="28" spans="1:29" ht="27" customHeight="1" x14ac:dyDescent="0.3">
      <c r="A28" s="1">
        <v>26</v>
      </c>
      <c r="B28" s="7" t="s">
        <v>18</v>
      </c>
      <c r="C28" s="74" t="s">
        <v>169</v>
      </c>
      <c r="D28" s="92" t="s">
        <v>281</v>
      </c>
      <c r="E28" s="76" t="s">
        <v>170</v>
      </c>
      <c r="F28" s="135" t="s">
        <v>282</v>
      </c>
      <c r="G28" s="94"/>
      <c r="H28" s="120" t="s">
        <v>283</v>
      </c>
      <c r="I28" s="121">
        <v>23</v>
      </c>
      <c r="J28" s="121" t="s">
        <v>284</v>
      </c>
      <c r="K28" s="127">
        <v>1</v>
      </c>
      <c r="L28" s="127">
        <v>1</v>
      </c>
      <c r="M28" s="103" t="s">
        <v>506</v>
      </c>
      <c r="N28" s="121" t="s">
        <v>25</v>
      </c>
      <c r="O28" s="106"/>
      <c r="P28" s="94" t="s">
        <v>121</v>
      </c>
      <c r="Q28" s="84"/>
      <c r="R28" s="119" t="s">
        <v>227</v>
      </c>
      <c r="S28" s="103"/>
      <c r="T28" s="103"/>
      <c r="U28" s="103"/>
      <c r="V28" s="86"/>
      <c r="W28" s="90"/>
      <c r="X28" s="86"/>
      <c r="Y28" s="86"/>
      <c r="Z28" s="86"/>
      <c r="AA28" s="86"/>
      <c r="AB28" s="86"/>
      <c r="AC28" s="86"/>
    </row>
    <row r="29" spans="1:29" ht="25.2" customHeight="1" x14ac:dyDescent="0.3">
      <c r="A29" s="1">
        <v>27</v>
      </c>
      <c r="B29" s="7" t="s">
        <v>18</v>
      </c>
      <c r="C29" s="74" t="s">
        <v>169</v>
      </c>
      <c r="D29" s="75" t="s">
        <v>285</v>
      </c>
      <c r="E29" s="76" t="s">
        <v>170</v>
      </c>
      <c r="F29" s="126" t="s">
        <v>171</v>
      </c>
      <c r="G29" s="94" t="s">
        <v>199</v>
      </c>
      <c r="H29" s="120" t="s">
        <v>286</v>
      </c>
      <c r="I29" s="121">
        <v>31</v>
      </c>
      <c r="J29" s="81" t="s">
        <v>287</v>
      </c>
      <c r="K29" s="81" t="s">
        <v>287</v>
      </c>
      <c r="L29" s="106">
        <v>1</v>
      </c>
      <c r="M29" s="103" t="s">
        <v>288</v>
      </c>
      <c r="N29" s="121" t="s">
        <v>25</v>
      </c>
      <c r="O29" s="106"/>
      <c r="P29" s="94"/>
      <c r="Q29" s="84" t="s">
        <v>120</v>
      </c>
      <c r="R29" s="119" t="s">
        <v>289</v>
      </c>
      <c r="S29" s="103"/>
      <c r="T29" s="103"/>
      <c r="U29" s="103"/>
      <c r="V29" s="86"/>
      <c r="W29" s="90"/>
      <c r="X29" s="86"/>
      <c r="Y29" s="86"/>
      <c r="Z29" s="86"/>
      <c r="AA29" s="86"/>
      <c r="AB29" s="86"/>
      <c r="AC29" s="86"/>
    </row>
    <row r="30" spans="1:29" ht="24.6" customHeight="1" x14ac:dyDescent="0.3">
      <c r="A30" s="1">
        <v>28</v>
      </c>
      <c r="B30" s="7" t="s">
        <v>18</v>
      </c>
      <c r="C30" s="74" t="s">
        <v>169</v>
      </c>
      <c r="D30" s="136" t="s">
        <v>290</v>
      </c>
      <c r="E30" s="76" t="s">
        <v>229</v>
      </c>
      <c r="F30" s="126" t="s">
        <v>171</v>
      </c>
      <c r="G30" s="94" t="s">
        <v>289</v>
      </c>
      <c r="H30" s="120" t="s">
        <v>291</v>
      </c>
      <c r="I30" s="121">
        <v>34</v>
      </c>
      <c r="J30" s="127">
        <v>7</v>
      </c>
      <c r="K30" s="127">
        <v>7</v>
      </c>
      <c r="L30" s="106">
        <v>3</v>
      </c>
      <c r="M30" s="103" t="s">
        <v>292</v>
      </c>
      <c r="N30" s="121" t="s">
        <v>38</v>
      </c>
      <c r="O30" s="103" t="s">
        <v>293</v>
      </c>
      <c r="P30" s="97"/>
      <c r="Q30" s="84" t="s">
        <v>525</v>
      </c>
      <c r="R30" s="116" t="s">
        <v>289</v>
      </c>
      <c r="S30" s="103"/>
      <c r="T30" s="103"/>
      <c r="U30" s="103"/>
      <c r="V30" s="86"/>
      <c r="W30" s="90"/>
      <c r="X30" s="86"/>
      <c r="Y30" s="86" t="s">
        <v>294</v>
      </c>
      <c r="Z30" s="86"/>
      <c r="AA30" s="86"/>
      <c r="AB30" s="94"/>
      <c r="AC30" s="86"/>
    </row>
    <row r="31" spans="1:29" ht="23.4" customHeight="1" x14ac:dyDescent="0.3">
      <c r="A31" s="1">
        <v>29</v>
      </c>
      <c r="B31" s="7" t="s">
        <v>18</v>
      </c>
      <c r="C31" s="74" t="s">
        <v>169</v>
      </c>
      <c r="D31" s="136" t="s">
        <v>470</v>
      </c>
      <c r="E31" s="76" t="s">
        <v>170</v>
      </c>
      <c r="F31" s="126" t="s">
        <v>171</v>
      </c>
      <c r="G31" s="94" t="s">
        <v>172</v>
      </c>
      <c r="H31" s="120" t="s">
        <v>471</v>
      </c>
      <c r="I31" s="121">
        <v>23</v>
      </c>
      <c r="J31" s="127">
        <v>0</v>
      </c>
      <c r="K31" s="127">
        <v>0</v>
      </c>
      <c r="L31" s="106">
        <v>0</v>
      </c>
      <c r="M31" s="103" t="s">
        <v>506</v>
      </c>
      <c r="N31" s="121" t="s">
        <v>25</v>
      </c>
      <c r="O31" s="103"/>
      <c r="P31" s="97"/>
      <c r="Q31" s="84" t="s">
        <v>525</v>
      </c>
      <c r="R31" s="116" t="s">
        <v>472</v>
      </c>
      <c r="S31" s="103"/>
      <c r="T31" s="103"/>
      <c r="U31" s="103"/>
      <c r="V31" s="86"/>
      <c r="W31" s="90"/>
      <c r="X31" s="86"/>
      <c r="Y31" s="86"/>
      <c r="Z31" s="86"/>
      <c r="AA31" s="86"/>
      <c r="AB31" s="160"/>
      <c r="AC31" s="86"/>
    </row>
    <row r="32" spans="1:29" ht="27" customHeight="1" x14ac:dyDescent="0.3">
      <c r="A32" s="1">
        <v>30</v>
      </c>
      <c r="B32" s="7" t="s">
        <v>18</v>
      </c>
      <c r="C32" s="74" t="s">
        <v>169</v>
      </c>
      <c r="D32" s="75" t="s">
        <v>295</v>
      </c>
      <c r="E32" s="76" t="s">
        <v>229</v>
      </c>
      <c r="F32" s="126" t="s">
        <v>171</v>
      </c>
      <c r="G32" s="137" t="s">
        <v>37</v>
      </c>
      <c r="H32" s="120" t="s">
        <v>296</v>
      </c>
      <c r="I32" s="121">
        <v>26</v>
      </c>
      <c r="J32" s="81">
        <v>2</v>
      </c>
      <c r="K32" s="81">
        <v>2</v>
      </c>
      <c r="L32" s="81">
        <v>2</v>
      </c>
      <c r="M32" s="94" t="s">
        <v>297</v>
      </c>
      <c r="N32" s="121" t="s">
        <v>25</v>
      </c>
      <c r="O32" s="82"/>
      <c r="P32" s="94"/>
      <c r="Q32" s="84" t="s">
        <v>525</v>
      </c>
      <c r="R32" s="86" t="s">
        <v>180</v>
      </c>
      <c r="S32" s="103"/>
      <c r="T32" s="103"/>
      <c r="U32" s="103"/>
      <c r="V32" s="86"/>
      <c r="W32" s="90"/>
      <c r="X32" s="86"/>
      <c r="Y32" s="86"/>
      <c r="Z32" s="86"/>
      <c r="AA32" s="86"/>
      <c r="AB32" s="138"/>
      <c r="AC32" s="86"/>
    </row>
    <row r="33" spans="1:29" ht="24" customHeight="1" x14ac:dyDescent="0.3">
      <c r="A33" s="1">
        <v>31</v>
      </c>
      <c r="B33" s="7" t="s">
        <v>18</v>
      </c>
      <c r="C33" s="74" t="s">
        <v>169</v>
      </c>
      <c r="D33" s="75" t="s">
        <v>488</v>
      </c>
      <c r="E33" s="76" t="s">
        <v>170</v>
      </c>
      <c r="F33" s="153" t="s">
        <v>171</v>
      </c>
      <c r="G33" s="106" t="s">
        <v>489</v>
      </c>
      <c r="H33" s="120" t="s">
        <v>553</v>
      </c>
      <c r="I33" s="121">
        <v>25</v>
      </c>
      <c r="J33" s="81">
        <v>0</v>
      </c>
      <c r="K33" s="81">
        <v>0</v>
      </c>
      <c r="L33" s="139">
        <v>0</v>
      </c>
      <c r="M33" s="94" t="s">
        <v>490</v>
      </c>
      <c r="N33" s="121" t="s">
        <v>25</v>
      </c>
      <c r="O33" s="106"/>
      <c r="P33" s="97"/>
      <c r="Q33" s="84" t="s">
        <v>525</v>
      </c>
      <c r="R33" s="138" t="s">
        <v>489</v>
      </c>
      <c r="S33" s="86"/>
      <c r="T33" s="86"/>
      <c r="U33" s="86"/>
      <c r="V33" s="86"/>
      <c r="W33" s="90"/>
      <c r="X33" s="86"/>
      <c r="Y33" s="86"/>
      <c r="Z33" s="86"/>
      <c r="AA33" s="86"/>
      <c r="AB33" s="94"/>
      <c r="AC33" s="86"/>
    </row>
    <row r="34" spans="1:29" ht="31.2" customHeight="1" x14ac:dyDescent="0.3">
      <c r="A34" s="1">
        <v>32</v>
      </c>
      <c r="B34" s="7" t="s">
        <v>18</v>
      </c>
      <c r="C34" s="74" t="s">
        <v>169</v>
      </c>
      <c r="D34" s="75" t="s">
        <v>314</v>
      </c>
      <c r="E34" s="76" t="s">
        <v>170</v>
      </c>
      <c r="F34" s="126" t="s">
        <v>171</v>
      </c>
      <c r="G34" s="106" t="s">
        <v>37</v>
      </c>
      <c r="H34" s="120" t="s">
        <v>315</v>
      </c>
      <c r="I34" s="121">
        <v>32</v>
      </c>
      <c r="J34" s="127">
        <v>10</v>
      </c>
      <c r="K34" s="127">
        <v>10</v>
      </c>
      <c r="L34" s="106" t="s">
        <v>316</v>
      </c>
      <c r="M34" s="94" t="s">
        <v>317</v>
      </c>
      <c r="N34" s="131" t="s">
        <v>313</v>
      </c>
      <c r="O34" s="134">
        <v>2022</v>
      </c>
      <c r="P34" s="97"/>
      <c r="Q34" s="84" t="s">
        <v>525</v>
      </c>
      <c r="R34" s="86" t="s">
        <v>37</v>
      </c>
      <c r="S34" s="103"/>
      <c r="T34" s="103"/>
      <c r="U34" s="103"/>
      <c r="V34" s="86"/>
      <c r="W34" s="86" t="s">
        <v>220</v>
      </c>
      <c r="X34" s="86"/>
      <c r="Y34" s="86" t="s">
        <v>305</v>
      </c>
      <c r="Z34" s="86"/>
      <c r="AA34" s="86"/>
      <c r="AB34" s="94"/>
      <c r="AC34" s="86"/>
    </row>
    <row r="35" spans="1:29" ht="27" customHeight="1" x14ac:dyDescent="0.3">
      <c r="A35" s="1">
        <v>33</v>
      </c>
      <c r="B35" s="7" t="s">
        <v>18</v>
      </c>
      <c r="C35" s="74" t="s">
        <v>169</v>
      </c>
      <c r="D35" s="136" t="s">
        <v>318</v>
      </c>
      <c r="E35" s="76" t="s">
        <v>229</v>
      </c>
      <c r="F35" s="126" t="s">
        <v>171</v>
      </c>
      <c r="G35" s="106" t="s">
        <v>289</v>
      </c>
      <c r="H35" s="120" t="s">
        <v>319</v>
      </c>
      <c r="I35" s="121">
        <v>32</v>
      </c>
      <c r="J35" s="81" t="s">
        <v>320</v>
      </c>
      <c r="K35" s="81" t="s">
        <v>320</v>
      </c>
      <c r="L35" s="81" t="s">
        <v>320</v>
      </c>
      <c r="M35" s="94" t="s">
        <v>321</v>
      </c>
      <c r="N35" s="131" t="s">
        <v>313</v>
      </c>
      <c r="O35" s="134">
        <v>2021</v>
      </c>
      <c r="P35" s="97"/>
      <c r="Q35" s="84" t="s">
        <v>525</v>
      </c>
      <c r="R35" s="94" t="s">
        <v>289</v>
      </c>
      <c r="S35" s="103"/>
      <c r="T35" s="103"/>
      <c r="U35" s="103"/>
      <c r="V35" s="86"/>
      <c r="W35" s="86" t="s">
        <v>220</v>
      </c>
      <c r="X35" s="86"/>
      <c r="Y35" s="86" t="s">
        <v>305</v>
      </c>
      <c r="Z35" s="86"/>
      <c r="AA35" s="86"/>
      <c r="AB35" s="86"/>
      <c r="AC35" s="86"/>
    </row>
    <row r="36" spans="1:29" ht="24.6" customHeight="1" x14ac:dyDescent="0.3">
      <c r="A36" s="1">
        <v>34</v>
      </c>
      <c r="B36" s="7" t="s">
        <v>18</v>
      </c>
      <c r="C36" s="74" t="s">
        <v>169</v>
      </c>
      <c r="D36" s="75" t="s">
        <v>322</v>
      </c>
      <c r="E36" s="76" t="s">
        <v>170</v>
      </c>
      <c r="F36" s="126" t="s">
        <v>171</v>
      </c>
      <c r="G36" s="137" t="s">
        <v>33</v>
      </c>
      <c r="H36" s="120" t="s">
        <v>323</v>
      </c>
      <c r="I36" s="121">
        <v>34</v>
      </c>
      <c r="J36" s="81" t="s">
        <v>324</v>
      </c>
      <c r="K36" s="81" t="s">
        <v>324</v>
      </c>
      <c r="L36" s="82">
        <v>1.8</v>
      </c>
      <c r="M36" s="103" t="s">
        <v>325</v>
      </c>
      <c r="N36" s="131" t="s">
        <v>25</v>
      </c>
      <c r="O36" s="82"/>
      <c r="P36" s="95"/>
      <c r="Q36" s="84" t="s">
        <v>525</v>
      </c>
      <c r="R36" s="86" t="s">
        <v>33</v>
      </c>
      <c r="S36" s="103"/>
      <c r="T36" s="103"/>
      <c r="U36" s="103"/>
      <c r="V36" s="86"/>
      <c r="W36" s="86" t="s">
        <v>220</v>
      </c>
      <c r="X36" s="86"/>
      <c r="Y36" s="86" t="s">
        <v>263</v>
      </c>
      <c r="Z36" s="86"/>
      <c r="AA36" s="86"/>
      <c r="AB36" s="86"/>
      <c r="AC36" s="86"/>
    </row>
    <row r="37" spans="1:29" ht="24" customHeight="1" x14ac:dyDescent="0.3">
      <c r="A37" s="1">
        <v>35</v>
      </c>
      <c r="B37" s="7" t="s">
        <v>18</v>
      </c>
      <c r="C37" s="74" t="s">
        <v>169</v>
      </c>
      <c r="D37" s="75" t="s">
        <v>331</v>
      </c>
      <c r="E37" s="76" t="s">
        <v>170</v>
      </c>
      <c r="F37" s="126" t="s">
        <v>171</v>
      </c>
      <c r="G37" s="106" t="s">
        <v>71</v>
      </c>
      <c r="H37" s="120" t="s">
        <v>332</v>
      </c>
      <c r="I37" s="121">
        <v>25</v>
      </c>
      <c r="J37" s="121">
        <v>2</v>
      </c>
      <c r="K37" s="121">
        <v>2</v>
      </c>
      <c r="L37" s="121">
        <v>2</v>
      </c>
      <c r="M37" s="103" t="s">
        <v>506</v>
      </c>
      <c r="N37" s="121" t="s">
        <v>25</v>
      </c>
      <c r="O37" s="103"/>
      <c r="P37" s="97"/>
      <c r="Q37" s="84" t="s">
        <v>525</v>
      </c>
      <c r="R37" s="86" t="s">
        <v>71</v>
      </c>
      <c r="S37" s="103"/>
      <c r="T37" s="103"/>
      <c r="U37" s="103"/>
      <c r="V37" s="86"/>
      <c r="W37" s="90"/>
      <c r="X37" s="86"/>
      <c r="Y37" s="86" t="s">
        <v>305</v>
      </c>
      <c r="Z37" s="86"/>
      <c r="AA37" s="86"/>
      <c r="AB37" s="86"/>
      <c r="AC37" s="86"/>
    </row>
    <row r="38" spans="1:29" ht="27.6" customHeight="1" x14ac:dyDescent="0.3">
      <c r="A38" s="1">
        <v>36</v>
      </c>
      <c r="B38" s="7" t="s">
        <v>18</v>
      </c>
      <c r="C38" s="74" t="s">
        <v>169</v>
      </c>
      <c r="D38" s="136" t="s">
        <v>339</v>
      </c>
      <c r="E38" s="76" t="s">
        <v>229</v>
      </c>
      <c r="F38" s="126" t="s">
        <v>171</v>
      </c>
      <c r="G38" s="82" t="s">
        <v>289</v>
      </c>
      <c r="H38" s="120" t="s">
        <v>340</v>
      </c>
      <c r="I38" s="121">
        <v>31</v>
      </c>
      <c r="J38" s="81" t="s">
        <v>341</v>
      </c>
      <c r="K38" s="81" t="s">
        <v>341</v>
      </c>
      <c r="L38" s="81" t="s">
        <v>341</v>
      </c>
      <c r="M38" s="103" t="s">
        <v>342</v>
      </c>
      <c r="N38" s="192" t="s">
        <v>177</v>
      </c>
      <c r="O38" s="103" t="s">
        <v>293</v>
      </c>
      <c r="P38" s="103"/>
      <c r="Q38" s="84" t="s">
        <v>525</v>
      </c>
      <c r="R38" s="86" t="s">
        <v>289</v>
      </c>
      <c r="S38" s="103"/>
      <c r="T38" s="103"/>
      <c r="U38" s="103"/>
      <c r="V38" s="86"/>
      <c r="W38" s="90"/>
      <c r="X38" s="86"/>
      <c r="Y38" s="86"/>
      <c r="Z38" s="86"/>
      <c r="AA38" s="86"/>
      <c r="AB38" s="86"/>
      <c r="AC38" s="86"/>
    </row>
    <row r="39" spans="1:29" ht="32.4" customHeight="1" x14ac:dyDescent="0.3">
      <c r="A39" s="1">
        <v>37</v>
      </c>
      <c r="B39" s="7" t="s">
        <v>18</v>
      </c>
      <c r="C39" s="74" t="s">
        <v>169</v>
      </c>
      <c r="D39" s="130" t="s">
        <v>343</v>
      </c>
      <c r="E39" s="76" t="s">
        <v>170</v>
      </c>
      <c r="F39" s="126" t="s">
        <v>171</v>
      </c>
      <c r="G39" s="94" t="s">
        <v>193</v>
      </c>
      <c r="H39" s="120" t="s">
        <v>344</v>
      </c>
      <c r="I39" s="121">
        <v>33</v>
      </c>
      <c r="J39" s="127" t="s">
        <v>345</v>
      </c>
      <c r="K39" s="127" t="s">
        <v>345</v>
      </c>
      <c r="L39" s="127" t="s">
        <v>345</v>
      </c>
      <c r="M39" s="103" t="s">
        <v>346</v>
      </c>
      <c r="N39" s="192" t="s">
        <v>177</v>
      </c>
      <c r="O39" s="103" t="s">
        <v>293</v>
      </c>
      <c r="P39" s="103" t="s">
        <v>347</v>
      </c>
      <c r="Q39" s="84"/>
      <c r="R39" s="86" t="s">
        <v>197</v>
      </c>
      <c r="S39" s="103"/>
      <c r="T39" s="103"/>
      <c r="U39" s="103"/>
      <c r="V39" s="86"/>
      <c r="W39" s="90"/>
      <c r="X39" s="86"/>
      <c r="Y39" s="86" t="s">
        <v>348</v>
      </c>
      <c r="Z39" s="103" t="s">
        <v>221</v>
      </c>
      <c r="AA39" s="86"/>
      <c r="AB39" s="86"/>
      <c r="AC39" s="86"/>
    </row>
    <row r="40" spans="1:29" ht="24" customHeight="1" x14ac:dyDescent="0.3">
      <c r="A40" s="1">
        <v>38</v>
      </c>
      <c r="B40" s="7" t="s">
        <v>18</v>
      </c>
      <c r="C40" s="74" t="s">
        <v>169</v>
      </c>
      <c r="D40" s="75" t="s">
        <v>486</v>
      </c>
      <c r="E40" s="76" t="s">
        <v>170</v>
      </c>
      <c r="F40" s="153" t="s">
        <v>171</v>
      </c>
      <c r="G40" s="103" t="s">
        <v>32</v>
      </c>
      <c r="H40" s="120" t="s">
        <v>531</v>
      </c>
      <c r="I40" s="121">
        <v>23</v>
      </c>
      <c r="J40" s="81">
        <v>0</v>
      </c>
      <c r="K40" s="81">
        <v>0</v>
      </c>
      <c r="L40" s="103" t="s">
        <v>453</v>
      </c>
      <c r="M40" s="103" t="s">
        <v>487</v>
      </c>
      <c r="N40" s="118" t="s">
        <v>25</v>
      </c>
      <c r="O40" s="103"/>
      <c r="P40" s="80"/>
      <c r="Q40" s="84" t="s">
        <v>525</v>
      </c>
      <c r="R40" s="86" t="s">
        <v>32</v>
      </c>
      <c r="S40" s="103"/>
      <c r="T40" s="103"/>
      <c r="U40" s="103"/>
      <c r="V40" s="86"/>
      <c r="W40" s="90"/>
      <c r="X40" s="86"/>
      <c r="Y40" s="86"/>
      <c r="Z40" s="103"/>
      <c r="AA40" s="86"/>
      <c r="AB40" s="86"/>
      <c r="AC40" s="86"/>
    </row>
    <row r="41" spans="1:29" ht="34.799999999999997" customHeight="1" x14ac:dyDescent="0.3">
      <c r="A41" s="1">
        <v>39</v>
      </c>
      <c r="B41" s="7" t="s">
        <v>18</v>
      </c>
      <c r="C41" s="74" t="s">
        <v>169</v>
      </c>
      <c r="D41" s="75" t="s">
        <v>356</v>
      </c>
      <c r="E41" s="76" t="s">
        <v>229</v>
      </c>
      <c r="F41" s="126" t="s">
        <v>171</v>
      </c>
      <c r="G41" s="94" t="s">
        <v>172</v>
      </c>
      <c r="H41" s="120" t="s">
        <v>357</v>
      </c>
      <c r="I41" s="121">
        <v>34</v>
      </c>
      <c r="J41" s="121">
        <v>4</v>
      </c>
      <c r="K41" s="121">
        <v>4</v>
      </c>
      <c r="L41" s="121">
        <v>4</v>
      </c>
      <c r="M41" s="103" t="s">
        <v>506</v>
      </c>
      <c r="N41" s="140" t="s">
        <v>313</v>
      </c>
      <c r="O41" s="103" t="s">
        <v>293</v>
      </c>
      <c r="P41" s="103"/>
      <c r="Q41" s="84" t="s">
        <v>525</v>
      </c>
      <c r="R41" s="86" t="s">
        <v>358</v>
      </c>
      <c r="S41" s="103"/>
      <c r="T41" s="103"/>
      <c r="U41" s="103"/>
      <c r="V41" s="86"/>
      <c r="W41" s="90"/>
      <c r="X41" s="86"/>
      <c r="Y41" s="86"/>
      <c r="Z41" s="103"/>
      <c r="AA41" s="86"/>
      <c r="AB41" s="86"/>
      <c r="AC41" s="86"/>
    </row>
    <row r="42" spans="1:29" ht="25.2" customHeight="1" x14ac:dyDescent="0.3">
      <c r="A42" s="1">
        <v>40</v>
      </c>
      <c r="B42" s="7" t="s">
        <v>18</v>
      </c>
      <c r="C42" s="74" t="s">
        <v>169</v>
      </c>
      <c r="D42" s="75" t="s">
        <v>363</v>
      </c>
      <c r="E42" s="76" t="s">
        <v>170</v>
      </c>
      <c r="F42" s="126" t="s">
        <v>171</v>
      </c>
      <c r="G42" s="86" t="s">
        <v>35</v>
      </c>
      <c r="H42" s="120" t="s">
        <v>364</v>
      </c>
      <c r="I42" s="121">
        <v>28</v>
      </c>
      <c r="J42" s="114" t="s">
        <v>365</v>
      </c>
      <c r="K42" s="141" t="s">
        <v>366</v>
      </c>
      <c r="L42" s="141" t="s">
        <v>366</v>
      </c>
      <c r="M42" s="103" t="s">
        <v>367</v>
      </c>
      <c r="N42" s="121" t="s">
        <v>25</v>
      </c>
      <c r="O42" s="103"/>
      <c r="P42" s="94"/>
      <c r="Q42" s="84" t="s">
        <v>120</v>
      </c>
      <c r="R42" s="86" t="s">
        <v>368</v>
      </c>
      <c r="S42" s="103"/>
      <c r="T42" s="103"/>
      <c r="U42" s="103"/>
      <c r="V42" s="86"/>
      <c r="W42" s="90"/>
      <c r="X42" s="86"/>
      <c r="Y42" s="86"/>
      <c r="Z42" s="103" t="s">
        <v>221</v>
      </c>
      <c r="AA42" s="86"/>
      <c r="AB42" s="86"/>
      <c r="AC42" s="86"/>
    </row>
    <row r="43" spans="1:29" ht="19.8" customHeight="1" x14ac:dyDescent="0.3">
      <c r="A43" s="1">
        <v>41</v>
      </c>
      <c r="B43" s="7" t="s">
        <v>18</v>
      </c>
      <c r="C43" s="74" t="s">
        <v>169</v>
      </c>
      <c r="D43" s="75" t="s">
        <v>369</v>
      </c>
      <c r="E43" s="76" t="s">
        <v>170</v>
      </c>
      <c r="F43" s="126" t="s">
        <v>171</v>
      </c>
      <c r="G43" s="94" t="s">
        <v>33</v>
      </c>
      <c r="H43" s="120" t="s">
        <v>370</v>
      </c>
      <c r="I43" s="121">
        <v>42</v>
      </c>
      <c r="J43" s="118" t="s">
        <v>371</v>
      </c>
      <c r="K43" s="142" t="s">
        <v>372</v>
      </c>
      <c r="L43" s="142">
        <v>3</v>
      </c>
      <c r="M43" s="86" t="s">
        <v>506</v>
      </c>
      <c r="N43" s="121" t="s">
        <v>25</v>
      </c>
      <c r="O43" s="94"/>
      <c r="P43" s="143"/>
      <c r="Q43" s="84" t="s">
        <v>525</v>
      </c>
      <c r="R43" s="86" t="s">
        <v>33</v>
      </c>
      <c r="S43" s="90"/>
      <c r="T43" s="103"/>
      <c r="U43" s="103"/>
      <c r="V43" s="86"/>
      <c r="W43" s="90"/>
      <c r="X43" s="86"/>
      <c r="Y43" s="86"/>
      <c r="Z43" s="86"/>
      <c r="AA43" s="86"/>
      <c r="AB43" s="86"/>
      <c r="AC43" s="86"/>
    </row>
    <row r="44" spans="1:29" ht="19.2" customHeight="1" x14ac:dyDescent="0.3">
      <c r="A44" s="1">
        <v>42</v>
      </c>
      <c r="B44" s="7" t="s">
        <v>18</v>
      </c>
      <c r="C44" s="74" t="s">
        <v>169</v>
      </c>
      <c r="D44" s="75" t="s">
        <v>464</v>
      </c>
      <c r="E44" s="76" t="s">
        <v>170</v>
      </c>
      <c r="F44" s="126" t="s">
        <v>171</v>
      </c>
      <c r="G44" s="94" t="s">
        <v>199</v>
      </c>
      <c r="H44" s="120" t="s">
        <v>465</v>
      </c>
      <c r="I44" s="121">
        <v>24</v>
      </c>
      <c r="J44" s="118" t="s">
        <v>466</v>
      </c>
      <c r="K44" s="142">
        <v>0</v>
      </c>
      <c r="L44" s="86">
        <v>0</v>
      </c>
      <c r="M44" s="86" t="s">
        <v>506</v>
      </c>
      <c r="N44" s="121" t="s">
        <v>25</v>
      </c>
      <c r="O44" s="94"/>
      <c r="P44" s="143"/>
      <c r="Q44" s="84" t="s">
        <v>468</v>
      </c>
      <c r="R44" s="86" t="s">
        <v>467</v>
      </c>
      <c r="S44" s="90"/>
      <c r="T44" s="103"/>
      <c r="U44" s="103"/>
      <c r="V44" s="86"/>
      <c r="W44" s="90"/>
      <c r="X44" s="86"/>
      <c r="Y44" s="86"/>
      <c r="Z44" s="86" t="s">
        <v>469</v>
      </c>
      <c r="AA44" s="86"/>
      <c r="AB44" s="86"/>
      <c r="AC44" s="86"/>
    </row>
    <row r="45" spans="1:29" ht="24" customHeight="1" x14ac:dyDescent="0.3">
      <c r="A45" s="1">
        <v>43</v>
      </c>
      <c r="B45" s="7" t="s">
        <v>18</v>
      </c>
      <c r="C45" s="74" t="s">
        <v>169</v>
      </c>
      <c r="D45" s="75" t="s">
        <v>450</v>
      </c>
      <c r="E45" s="76" t="s">
        <v>229</v>
      </c>
      <c r="F45" s="126" t="s">
        <v>451</v>
      </c>
      <c r="G45" s="86"/>
      <c r="H45" s="120" t="s">
        <v>452</v>
      </c>
      <c r="I45" s="121">
        <v>22</v>
      </c>
      <c r="J45" s="127">
        <v>0</v>
      </c>
      <c r="K45" s="127">
        <v>0</v>
      </c>
      <c r="L45" s="106">
        <v>0</v>
      </c>
      <c r="M45" s="103" t="s">
        <v>453</v>
      </c>
      <c r="N45" s="118" t="s">
        <v>25</v>
      </c>
      <c r="O45" s="103"/>
      <c r="P45" s="103"/>
      <c r="Q45" s="84" t="s">
        <v>529</v>
      </c>
      <c r="R45" s="86"/>
      <c r="S45" s="103"/>
      <c r="T45" s="103"/>
      <c r="U45" s="103"/>
      <c r="V45" s="86"/>
      <c r="W45" s="90"/>
      <c r="X45" s="86"/>
      <c r="Y45" s="86"/>
      <c r="Z45" s="86"/>
      <c r="AA45" s="86"/>
      <c r="AB45" s="86"/>
      <c r="AC45" s="86"/>
    </row>
    <row r="46" spans="1:29" ht="25.8" customHeight="1" x14ac:dyDescent="0.3">
      <c r="A46" s="1">
        <v>44</v>
      </c>
      <c r="B46" s="7" t="s">
        <v>18</v>
      </c>
      <c r="C46" s="74" t="s">
        <v>169</v>
      </c>
      <c r="D46" s="75" t="s">
        <v>380</v>
      </c>
      <c r="E46" s="76" t="s">
        <v>170</v>
      </c>
      <c r="F46" s="126" t="s">
        <v>171</v>
      </c>
      <c r="G46" s="103" t="s">
        <v>37</v>
      </c>
      <c r="H46" s="120" t="s">
        <v>381</v>
      </c>
      <c r="I46" s="121">
        <v>30</v>
      </c>
      <c r="J46" s="81" t="s">
        <v>382</v>
      </c>
      <c r="K46" s="81" t="s">
        <v>382</v>
      </c>
      <c r="L46" s="81" t="s">
        <v>382</v>
      </c>
      <c r="M46" s="103" t="s">
        <v>383</v>
      </c>
      <c r="N46" s="121" t="s">
        <v>313</v>
      </c>
      <c r="O46" s="103" t="s">
        <v>293</v>
      </c>
      <c r="P46" s="144"/>
      <c r="Q46" s="84" t="s">
        <v>525</v>
      </c>
      <c r="R46" s="86" t="s">
        <v>37</v>
      </c>
      <c r="S46" s="145"/>
      <c r="T46" s="146"/>
      <c r="U46" s="146"/>
      <c r="V46" s="145"/>
      <c r="W46" s="90"/>
      <c r="X46" s="145"/>
      <c r="Y46" s="86" t="s">
        <v>263</v>
      </c>
      <c r="Z46" s="145"/>
      <c r="AA46" s="145"/>
      <c r="AB46" s="145"/>
      <c r="AC46" s="145"/>
    </row>
    <row r="47" spans="1:29" ht="24.6" customHeight="1" x14ac:dyDescent="0.3">
      <c r="A47" s="1">
        <v>45</v>
      </c>
      <c r="B47" s="7" t="s">
        <v>18</v>
      </c>
      <c r="C47" s="74" t="s">
        <v>169</v>
      </c>
      <c r="D47" s="75" t="s">
        <v>384</v>
      </c>
      <c r="E47" s="76" t="s">
        <v>170</v>
      </c>
      <c r="F47" s="126" t="s">
        <v>171</v>
      </c>
      <c r="G47" s="103" t="s">
        <v>37</v>
      </c>
      <c r="H47" s="120" t="s">
        <v>385</v>
      </c>
      <c r="I47" s="121">
        <v>30</v>
      </c>
      <c r="J47" s="81" t="s">
        <v>386</v>
      </c>
      <c r="K47" s="81" t="s">
        <v>386</v>
      </c>
      <c r="L47" s="81" t="s">
        <v>386</v>
      </c>
      <c r="M47" s="103" t="s">
        <v>387</v>
      </c>
      <c r="N47" s="121" t="s">
        <v>313</v>
      </c>
      <c r="O47" s="103" t="s">
        <v>218</v>
      </c>
      <c r="P47" s="146"/>
      <c r="Q47" s="84" t="s">
        <v>525</v>
      </c>
      <c r="R47" s="86" t="s">
        <v>37</v>
      </c>
      <c r="S47" s="146"/>
      <c r="T47" s="146"/>
      <c r="U47" s="146"/>
      <c r="V47" s="145"/>
      <c r="W47" s="90"/>
      <c r="X47" s="145"/>
      <c r="Y47" s="145"/>
      <c r="Z47" s="145"/>
      <c r="AA47" s="145"/>
      <c r="AB47" s="145"/>
      <c r="AC47" s="145"/>
    </row>
    <row r="48" spans="1:29" ht="31.2" customHeight="1" x14ac:dyDescent="0.3">
      <c r="A48" s="167">
        <v>46</v>
      </c>
      <c r="B48" s="7" t="s">
        <v>18</v>
      </c>
      <c r="C48" s="168" t="s">
        <v>169</v>
      </c>
      <c r="D48" s="96" t="s">
        <v>399</v>
      </c>
      <c r="E48" s="169" t="s">
        <v>170</v>
      </c>
      <c r="F48" s="170" t="s">
        <v>171</v>
      </c>
      <c r="G48" s="171" t="s">
        <v>37</v>
      </c>
      <c r="H48" s="172" t="s">
        <v>400</v>
      </c>
      <c r="I48" s="173">
        <v>33</v>
      </c>
      <c r="J48" s="174">
        <v>10</v>
      </c>
      <c r="K48" s="174">
        <v>10</v>
      </c>
      <c r="L48" s="174">
        <v>10</v>
      </c>
      <c r="M48" s="175" t="s">
        <v>401</v>
      </c>
      <c r="N48" s="195" t="s">
        <v>177</v>
      </c>
      <c r="O48" s="175" t="s">
        <v>402</v>
      </c>
      <c r="P48" s="176"/>
      <c r="Q48" s="177" t="s">
        <v>532</v>
      </c>
      <c r="R48" s="171" t="s">
        <v>37</v>
      </c>
      <c r="S48" s="176"/>
      <c r="T48" s="176"/>
      <c r="U48" s="176"/>
      <c r="V48" s="178"/>
      <c r="W48" s="179"/>
      <c r="X48" s="178"/>
      <c r="Y48" s="178"/>
      <c r="Z48" s="178"/>
      <c r="AA48" s="178"/>
      <c r="AB48" s="178"/>
      <c r="AC48" s="178"/>
    </row>
    <row r="49" spans="1:29" ht="25.2" customHeight="1" x14ac:dyDescent="0.3">
      <c r="A49" s="29">
        <v>47</v>
      </c>
      <c r="B49" s="25" t="s">
        <v>18</v>
      </c>
      <c r="C49" s="74" t="s">
        <v>169</v>
      </c>
      <c r="D49" s="1" t="s">
        <v>595</v>
      </c>
      <c r="E49" s="1" t="s">
        <v>170</v>
      </c>
      <c r="F49" s="1" t="s">
        <v>596</v>
      </c>
      <c r="G49" s="1" t="s">
        <v>458</v>
      </c>
      <c r="H49" s="166" t="s">
        <v>597</v>
      </c>
      <c r="I49" s="166">
        <v>29</v>
      </c>
      <c r="J49" s="166" t="s">
        <v>598</v>
      </c>
      <c r="K49" s="166" t="s">
        <v>599</v>
      </c>
      <c r="L49" s="166" t="s">
        <v>599</v>
      </c>
      <c r="M49" s="166" t="s">
        <v>600</v>
      </c>
      <c r="N49" s="166" t="s">
        <v>615</v>
      </c>
      <c r="O49" s="166"/>
      <c r="P49" s="166"/>
      <c r="Q49" s="84" t="s">
        <v>525</v>
      </c>
      <c r="R49" s="1" t="s">
        <v>601</v>
      </c>
      <c r="S49" s="1"/>
      <c r="T49" s="1"/>
      <c r="U49" s="1"/>
      <c r="V49" s="1"/>
      <c r="W49" s="1" t="s">
        <v>514</v>
      </c>
      <c r="X49" s="1"/>
      <c r="Y49" s="1"/>
      <c r="Z49" s="72"/>
      <c r="AA49" s="72"/>
      <c r="AB49" s="1"/>
      <c r="AC49" s="1"/>
    </row>
    <row r="50" spans="1:29" ht="31.2" customHeight="1" x14ac:dyDescent="0.3">
      <c r="A50" s="1">
        <v>48</v>
      </c>
      <c r="B50" s="1" t="s">
        <v>18</v>
      </c>
      <c r="C50" s="74" t="s">
        <v>169</v>
      </c>
      <c r="D50" s="1" t="s">
        <v>621</v>
      </c>
      <c r="E50" s="1" t="s">
        <v>170</v>
      </c>
      <c r="F50" s="1" t="s">
        <v>622</v>
      </c>
      <c r="G50" s="1" t="s">
        <v>623</v>
      </c>
      <c r="H50" s="213">
        <v>34072</v>
      </c>
      <c r="I50" s="166">
        <v>30</v>
      </c>
      <c r="J50" s="166">
        <v>8</v>
      </c>
      <c r="K50" s="166">
        <v>8</v>
      </c>
      <c r="L50" s="166">
        <v>8</v>
      </c>
      <c r="M50" s="166"/>
      <c r="N50" s="166" t="s">
        <v>177</v>
      </c>
      <c r="O50" s="166">
        <v>2023</v>
      </c>
      <c r="P50" s="166" t="s">
        <v>624</v>
      </c>
      <c r="Q50" s="84" t="s">
        <v>525</v>
      </c>
      <c r="R50" s="1" t="s">
        <v>625</v>
      </c>
      <c r="S50" s="1"/>
      <c r="T50" s="1"/>
      <c r="U50" s="1"/>
      <c r="V50" s="1"/>
      <c r="W50" s="1" t="s">
        <v>514</v>
      </c>
      <c r="X50" s="1"/>
      <c r="Y50" s="1"/>
    </row>
    <row r="51" spans="1:29" ht="24" customHeight="1" x14ac:dyDescent="0.3">
      <c r="A51" s="1">
        <v>49</v>
      </c>
      <c r="B51" s="1" t="s">
        <v>18</v>
      </c>
      <c r="C51" s="74" t="s">
        <v>169</v>
      </c>
      <c r="D51" s="1" t="s">
        <v>638</v>
      </c>
      <c r="E51" s="1" t="s">
        <v>170</v>
      </c>
      <c r="F51" s="1" t="s">
        <v>596</v>
      </c>
      <c r="G51" s="1" t="s">
        <v>458</v>
      </c>
      <c r="H51" s="213">
        <v>32787</v>
      </c>
      <c r="I51" s="166">
        <v>33</v>
      </c>
      <c r="J51" s="166">
        <v>6</v>
      </c>
      <c r="K51" s="166">
        <v>6</v>
      </c>
      <c r="L51" s="166">
        <v>3</v>
      </c>
      <c r="M51" s="166" t="s">
        <v>639</v>
      </c>
      <c r="N51" s="166" t="s">
        <v>615</v>
      </c>
      <c r="O51" s="166"/>
      <c r="P51" s="166" t="s">
        <v>640</v>
      </c>
      <c r="Q51" s="84" t="s">
        <v>525</v>
      </c>
      <c r="R51" s="1" t="s">
        <v>517</v>
      </c>
      <c r="S51" s="1"/>
      <c r="T51" s="1"/>
      <c r="U51" s="1"/>
      <c r="V51" s="1"/>
      <c r="W51" s="1" t="s">
        <v>514</v>
      </c>
      <c r="X51" s="1"/>
      <c r="Y51" s="1"/>
    </row>
    <row r="52" spans="1:29" ht="16.2" customHeight="1" x14ac:dyDescent="0.3">
      <c r="A52" s="1">
        <v>50</v>
      </c>
      <c r="B52" s="1" t="s">
        <v>18</v>
      </c>
      <c r="C52" s="74" t="s">
        <v>169</v>
      </c>
      <c r="D52" s="1" t="s">
        <v>643</v>
      </c>
      <c r="E52" s="1" t="s">
        <v>170</v>
      </c>
      <c r="F52" s="1" t="s">
        <v>395</v>
      </c>
      <c r="G52" s="1" t="s">
        <v>75</v>
      </c>
      <c r="H52" s="166" t="s">
        <v>644</v>
      </c>
      <c r="I52" s="166">
        <v>24</v>
      </c>
      <c r="J52" s="166">
        <v>5</v>
      </c>
      <c r="K52" s="166">
        <v>4</v>
      </c>
      <c r="L52" s="166">
        <v>2</v>
      </c>
      <c r="M52" s="166"/>
      <c r="N52" s="166" t="s">
        <v>615</v>
      </c>
      <c r="O52" s="166"/>
      <c r="P52" s="166" t="s">
        <v>645</v>
      </c>
      <c r="Q52" s="84" t="s">
        <v>525</v>
      </c>
      <c r="R52" s="1" t="s">
        <v>646</v>
      </c>
      <c r="S52" s="1"/>
      <c r="T52" s="1"/>
      <c r="U52" s="1"/>
      <c r="V52" s="1"/>
      <c r="W52" s="1" t="s">
        <v>514</v>
      </c>
      <c r="X52" s="1"/>
      <c r="Y52" s="1"/>
    </row>
    <row r="53" spans="1:29" ht="19.8" customHeight="1" x14ac:dyDescent="0.3">
      <c r="A53" s="1">
        <v>51</v>
      </c>
      <c r="B53" s="1" t="s">
        <v>18</v>
      </c>
      <c r="C53" s="74" t="s">
        <v>169</v>
      </c>
      <c r="D53" s="1" t="s">
        <v>651</v>
      </c>
      <c r="E53" s="1" t="s">
        <v>170</v>
      </c>
      <c r="F53" s="1" t="s">
        <v>596</v>
      </c>
      <c r="G53" s="1" t="s">
        <v>458</v>
      </c>
      <c r="H53" s="213">
        <v>33450</v>
      </c>
      <c r="I53" s="166">
        <v>34</v>
      </c>
      <c r="J53" s="166">
        <v>4</v>
      </c>
      <c r="K53" s="166">
        <v>4</v>
      </c>
      <c r="L53" s="166">
        <v>4</v>
      </c>
      <c r="M53" s="166" t="s">
        <v>652</v>
      </c>
      <c r="N53" s="166" t="s">
        <v>615</v>
      </c>
      <c r="O53" s="166"/>
      <c r="P53" s="166" t="s">
        <v>653</v>
      </c>
      <c r="Q53" s="84" t="s">
        <v>525</v>
      </c>
      <c r="R53" s="1" t="s">
        <v>601</v>
      </c>
      <c r="S53" s="1"/>
      <c r="T53" s="1"/>
      <c r="U53" s="1"/>
      <c r="V53" s="1"/>
      <c r="W53" s="1" t="s">
        <v>514</v>
      </c>
      <c r="X53" s="1"/>
      <c r="Y53" s="1"/>
    </row>
    <row r="54" spans="1:29" ht="21.6" customHeight="1" x14ac:dyDescent="0.3">
      <c r="A54" s="1">
        <v>52</v>
      </c>
      <c r="B54" s="1" t="s">
        <v>18</v>
      </c>
      <c r="C54" s="74" t="s">
        <v>169</v>
      </c>
      <c r="D54" s="1" t="s">
        <v>657</v>
      </c>
      <c r="E54" s="1" t="s">
        <v>170</v>
      </c>
      <c r="F54" s="1" t="s">
        <v>596</v>
      </c>
      <c r="G54" s="1" t="s">
        <v>458</v>
      </c>
      <c r="H54" s="213">
        <v>34605</v>
      </c>
      <c r="I54" s="166">
        <v>28</v>
      </c>
      <c r="J54" s="166">
        <v>2</v>
      </c>
      <c r="K54" s="166">
        <v>2</v>
      </c>
      <c r="L54" s="166">
        <v>2</v>
      </c>
      <c r="M54" s="166" t="s">
        <v>658</v>
      </c>
      <c r="N54" s="166" t="s">
        <v>615</v>
      </c>
      <c r="O54" s="166"/>
      <c r="P54" s="166"/>
      <c r="Q54" s="84" t="s">
        <v>525</v>
      </c>
      <c r="R54" s="1" t="s">
        <v>659</v>
      </c>
      <c r="S54" s="1"/>
      <c r="T54" s="1"/>
      <c r="U54" s="1"/>
      <c r="V54" s="1"/>
      <c r="W54" s="1" t="s">
        <v>514</v>
      </c>
      <c r="X54" s="1"/>
      <c r="Y54" s="1"/>
    </row>
    <row r="55" spans="1:29" ht="16.8" customHeight="1" x14ac:dyDescent="0.3">
      <c r="A55" s="1">
        <v>53</v>
      </c>
      <c r="B55" s="1" t="s">
        <v>18</v>
      </c>
      <c r="C55" s="74" t="s">
        <v>169</v>
      </c>
      <c r="D55" s="1" t="s">
        <v>665</v>
      </c>
      <c r="E55" s="1" t="s">
        <v>170</v>
      </c>
      <c r="F55" s="1" t="s">
        <v>205</v>
      </c>
      <c r="G55" s="1" t="s">
        <v>458</v>
      </c>
      <c r="H55" s="213">
        <v>33053</v>
      </c>
      <c r="I55" s="166">
        <v>33</v>
      </c>
      <c r="J55" s="166"/>
      <c r="K55" s="166"/>
      <c r="L55" s="166"/>
      <c r="M55" s="166" t="s">
        <v>506</v>
      </c>
      <c r="N55" s="166" t="s">
        <v>615</v>
      </c>
      <c r="O55" s="166"/>
      <c r="P55" s="166"/>
      <c r="Q55" s="84" t="s">
        <v>525</v>
      </c>
      <c r="R55" s="1"/>
      <c r="S55" s="1"/>
      <c r="T55" s="1"/>
      <c r="U55" s="1"/>
      <c r="V55" s="1"/>
      <c r="W55" s="1"/>
      <c r="X55" s="1"/>
      <c r="AC55" s="72"/>
    </row>
    <row r="56" spans="1:29" ht="21.6" customHeight="1" x14ac:dyDescent="0.3">
      <c r="A56" s="1">
        <v>54</v>
      </c>
      <c r="B56" s="1" t="s">
        <v>18</v>
      </c>
      <c r="C56" s="74" t="s">
        <v>169</v>
      </c>
      <c r="D56" s="1" t="s">
        <v>666</v>
      </c>
      <c r="E56" s="1"/>
      <c r="F56" s="1" t="s">
        <v>596</v>
      </c>
      <c r="G56" s="1" t="s">
        <v>458</v>
      </c>
      <c r="H56" s="213">
        <v>34606</v>
      </c>
      <c r="I56" s="205">
        <v>28</v>
      </c>
      <c r="J56" s="205">
        <v>6</v>
      </c>
      <c r="K56" s="205">
        <v>6</v>
      </c>
      <c r="L56" s="205">
        <v>1</v>
      </c>
      <c r="M56" s="166"/>
      <c r="N56" s="205" t="s">
        <v>177</v>
      </c>
      <c r="O56" s="205">
        <v>2022</v>
      </c>
      <c r="P56" s="166"/>
      <c r="Q56" s="84" t="s">
        <v>525</v>
      </c>
      <c r="R56" s="205" t="s">
        <v>667</v>
      </c>
      <c r="S56" s="205" t="s">
        <v>540</v>
      </c>
      <c r="T56" s="1"/>
      <c r="U56" s="1"/>
      <c r="V56" s="1"/>
      <c r="W56" s="1"/>
      <c r="X56" s="1"/>
      <c r="Y56" s="1"/>
    </row>
    <row r="57" spans="1:29" ht="23.4" customHeight="1" x14ac:dyDescent="0.3">
      <c r="A57" s="1">
        <v>55</v>
      </c>
      <c r="B57" s="1" t="s">
        <v>18</v>
      </c>
      <c r="C57" s="74" t="s">
        <v>169</v>
      </c>
      <c r="D57" s="1" t="s">
        <v>690</v>
      </c>
      <c r="E57" s="1" t="s">
        <v>229</v>
      </c>
      <c r="F57" s="1" t="s">
        <v>503</v>
      </c>
      <c r="G57" s="1" t="s">
        <v>289</v>
      </c>
      <c r="H57" s="213">
        <v>34599</v>
      </c>
      <c r="I57" s="166">
        <v>29</v>
      </c>
      <c r="J57" s="166">
        <v>4</v>
      </c>
      <c r="K57" s="214">
        <v>4</v>
      </c>
      <c r="L57" s="166"/>
      <c r="M57" s="166"/>
      <c r="N57" s="166" t="s">
        <v>615</v>
      </c>
      <c r="O57" s="166"/>
      <c r="P57" s="166"/>
      <c r="Q57" s="84" t="s">
        <v>525</v>
      </c>
      <c r="R57" s="1" t="s">
        <v>691</v>
      </c>
      <c r="S57" s="1"/>
      <c r="T57" s="1"/>
      <c r="U57" s="1"/>
      <c r="V57" s="1"/>
      <c r="W57" s="1" t="s">
        <v>514</v>
      </c>
      <c r="X57" s="1"/>
      <c r="Y57" s="1"/>
    </row>
    <row r="58" spans="1:29" ht="18" customHeight="1" x14ac:dyDescent="0.3">
      <c r="A58" s="1">
        <v>56</v>
      </c>
      <c r="B58" s="1" t="s">
        <v>18</v>
      </c>
      <c r="C58" s="74" t="s">
        <v>169</v>
      </c>
      <c r="D58" s="1" t="s">
        <v>692</v>
      </c>
      <c r="E58" s="1" t="s">
        <v>170</v>
      </c>
      <c r="F58" s="1" t="s">
        <v>503</v>
      </c>
      <c r="G58" s="1" t="s">
        <v>289</v>
      </c>
      <c r="H58" s="213">
        <v>33906</v>
      </c>
      <c r="I58" s="166">
        <v>30</v>
      </c>
      <c r="J58" s="166">
        <v>7</v>
      </c>
      <c r="K58" s="166">
        <v>7</v>
      </c>
      <c r="L58" s="166">
        <v>5</v>
      </c>
      <c r="M58" s="166"/>
      <c r="N58" s="166" t="s">
        <v>177</v>
      </c>
      <c r="O58" s="166">
        <v>2020</v>
      </c>
      <c r="P58" s="166"/>
      <c r="Q58" s="84" t="s">
        <v>525</v>
      </c>
      <c r="R58" s="1" t="s">
        <v>289</v>
      </c>
      <c r="S58" s="1"/>
      <c r="T58" s="1"/>
      <c r="U58" s="1"/>
      <c r="V58" s="1"/>
      <c r="W58" s="1"/>
      <c r="X58" s="1"/>
      <c r="Y58" s="1"/>
    </row>
    <row r="59" spans="1:29" ht="22.8" customHeight="1" x14ac:dyDescent="0.3">
      <c r="A59" s="1">
        <v>57</v>
      </c>
      <c r="B59" s="1" t="s">
        <v>18</v>
      </c>
      <c r="C59" s="74" t="s">
        <v>169</v>
      </c>
      <c r="D59" s="1" t="s">
        <v>693</v>
      </c>
      <c r="E59" s="1" t="s">
        <v>170</v>
      </c>
      <c r="F59" s="1" t="s">
        <v>670</v>
      </c>
      <c r="G59" s="1" t="s">
        <v>671</v>
      </c>
      <c r="H59" s="166" t="s">
        <v>694</v>
      </c>
      <c r="I59" s="166">
        <v>26</v>
      </c>
      <c r="J59" s="166">
        <v>5</v>
      </c>
      <c r="K59" s="166">
        <v>4</v>
      </c>
      <c r="L59" s="166">
        <v>4</v>
      </c>
      <c r="M59" s="166"/>
      <c r="N59" s="166" t="s">
        <v>615</v>
      </c>
      <c r="O59" s="166"/>
      <c r="P59" s="166"/>
      <c r="Q59" s="84" t="s">
        <v>525</v>
      </c>
      <c r="R59" s="1"/>
      <c r="S59" s="1"/>
      <c r="T59" s="1"/>
      <c r="U59" s="1"/>
      <c r="V59" s="1"/>
      <c r="W59" s="1" t="s">
        <v>514</v>
      </c>
      <c r="X59" s="1"/>
      <c r="Y59" s="1"/>
    </row>
    <row r="60" spans="1:29" ht="18" customHeight="1" x14ac:dyDescent="0.3">
      <c r="A60" s="1">
        <v>58</v>
      </c>
      <c r="B60" s="1" t="s">
        <v>18</v>
      </c>
      <c r="C60" s="74" t="s">
        <v>169</v>
      </c>
      <c r="D60" s="1" t="s">
        <v>695</v>
      </c>
      <c r="E60" s="1" t="s">
        <v>170</v>
      </c>
      <c r="F60" s="1" t="s">
        <v>596</v>
      </c>
      <c r="G60" s="1" t="s">
        <v>458</v>
      </c>
      <c r="H60" s="213">
        <v>34329</v>
      </c>
      <c r="I60" s="166">
        <v>29</v>
      </c>
      <c r="J60" s="166">
        <v>2</v>
      </c>
      <c r="K60" s="166">
        <v>2</v>
      </c>
      <c r="L60" s="166">
        <v>1</v>
      </c>
      <c r="M60" s="166" t="s">
        <v>785</v>
      </c>
      <c r="N60" s="166"/>
      <c r="O60" s="166"/>
      <c r="P60" s="166"/>
      <c r="Q60" s="84" t="s">
        <v>525</v>
      </c>
      <c r="R60" s="1"/>
      <c r="S60" s="1"/>
      <c r="T60" s="1"/>
      <c r="U60" s="1"/>
      <c r="V60" s="1"/>
      <c r="W60" s="1"/>
      <c r="X60" s="1"/>
      <c r="Y60" s="1"/>
    </row>
    <row r="61" spans="1:29" ht="19.2" customHeight="1" x14ac:dyDescent="0.3">
      <c r="A61" s="1">
        <v>59</v>
      </c>
      <c r="B61" s="1" t="s">
        <v>18</v>
      </c>
      <c r="C61" s="74" t="s">
        <v>169</v>
      </c>
      <c r="D61" s="1" t="s">
        <v>700</v>
      </c>
      <c r="E61" s="1" t="s">
        <v>170</v>
      </c>
      <c r="F61" s="1" t="s">
        <v>701</v>
      </c>
      <c r="G61" s="1" t="s">
        <v>702</v>
      </c>
      <c r="H61" s="166" t="s">
        <v>703</v>
      </c>
      <c r="I61" s="166">
        <v>34</v>
      </c>
      <c r="J61" s="166">
        <v>11</v>
      </c>
      <c r="K61" s="166">
        <v>11</v>
      </c>
      <c r="L61" s="166">
        <v>2</v>
      </c>
      <c r="M61" s="166"/>
      <c r="N61" s="166" t="s">
        <v>615</v>
      </c>
      <c r="O61" s="166"/>
      <c r="P61" s="166"/>
      <c r="Q61" s="84" t="s">
        <v>525</v>
      </c>
      <c r="R61" s="1"/>
      <c r="S61" s="1"/>
      <c r="T61" s="1"/>
      <c r="U61" s="1"/>
      <c r="V61" s="1"/>
      <c r="W61" s="1" t="s">
        <v>514</v>
      </c>
      <c r="X61" s="1"/>
      <c r="Y61" s="1"/>
    </row>
    <row r="62" spans="1:29" ht="24" customHeight="1" x14ac:dyDescent="0.3">
      <c r="A62" s="1">
        <v>60</v>
      </c>
      <c r="B62" s="1" t="s">
        <v>18</v>
      </c>
      <c r="C62" s="74" t="s">
        <v>169</v>
      </c>
      <c r="D62" s="216" t="s">
        <v>709</v>
      </c>
      <c r="E62" s="216" t="s">
        <v>170</v>
      </c>
      <c r="F62" s="205" t="s">
        <v>596</v>
      </c>
      <c r="G62" s="216" t="s">
        <v>458</v>
      </c>
      <c r="H62" s="213">
        <v>36406</v>
      </c>
      <c r="I62" s="166">
        <v>24</v>
      </c>
      <c r="J62" s="166">
        <v>1</v>
      </c>
      <c r="K62" s="166">
        <v>1</v>
      </c>
      <c r="L62" s="216" t="s">
        <v>521</v>
      </c>
      <c r="M62" s="166" t="s">
        <v>710</v>
      </c>
      <c r="N62" s="166"/>
      <c r="O62" s="166"/>
      <c r="P62" s="166" t="s">
        <v>713</v>
      </c>
      <c r="Q62" s="84" t="s">
        <v>525</v>
      </c>
      <c r="R62" s="1"/>
      <c r="S62" s="216" t="s">
        <v>713</v>
      </c>
      <c r="T62" s="1"/>
      <c r="U62" s="1"/>
      <c r="V62" s="1"/>
      <c r="W62" s="1"/>
      <c r="X62" s="1"/>
      <c r="Y62" s="1"/>
    </row>
    <row r="63" spans="1:29" ht="22.2" customHeight="1" x14ac:dyDescent="0.3">
      <c r="A63" s="1">
        <v>61</v>
      </c>
      <c r="B63" s="1" t="s">
        <v>18</v>
      </c>
      <c r="C63" s="74" t="s">
        <v>169</v>
      </c>
      <c r="D63" s="1" t="s">
        <v>714</v>
      </c>
      <c r="E63" s="1" t="s">
        <v>170</v>
      </c>
      <c r="F63" s="1" t="s">
        <v>596</v>
      </c>
      <c r="G63" s="1" t="s">
        <v>458</v>
      </c>
      <c r="H63" s="166" t="s">
        <v>715</v>
      </c>
      <c r="I63" s="166">
        <v>31</v>
      </c>
      <c r="J63" s="166">
        <v>6</v>
      </c>
      <c r="K63" s="166">
        <v>2</v>
      </c>
      <c r="L63" s="166">
        <v>2</v>
      </c>
      <c r="M63" s="166" t="s">
        <v>716</v>
      </c>
      <c r="N63" s="166" t="s">
        <v>615</v>
      </c>
      <c r="O63" s="166"/>
      <c r="P63" s="166"/>
      <c r="Q63" s="84" t="s">
        <v>525</v>
      </c>
      <c r="R63" s="1" t="s">
        <v>552</v>
      </c>
      <c r="S63" s="1"/>
      <c r="T63" s="1"/>
      <c r="U63" s="1"/>
      <c r="V63" s="1"/>
      <c r="W63" s="1" t="s">
        <v>514</v>
      </c>
      <c r="X63" s="1"/>
      <c r="Y63" s="1"/>
    </row>
    <row r="64" spans="1:29" ht="18.600000000000001" customHeight="1" x14ac:dyDescent="0.3">
      <c r="A64" s="1">
        <v>62</v>
      </c>
      <c r="B64" s="1" t="s">
        <v>18</v>
      </c>
      <c r="C64" s="74" t="s">
        <v>169</v>
      </c>
      <c r="D64" s="1" t="s">
        <v>720</v>
      </c>
      <c r="E64" s="1" t="s">
        <v>170</v>
      </c>
      <c r="F64" s="1" t="s">
        <v>205</v>
      </c>
      <c r="G64" s="1" t="s">
        <v>458</v>
      </c>
      <c r="H64" s="213">
        <v>33762</v>
      </c>
      <c r="I64" s="166">
        <v>31</v>
      </c>
      <c r="J64" s="166">
        <v>6</v>
      </c>
      <c r="K64" s="166">
        <v>3</v>
      </c>
      <c r="L64" s="166">
        <v>1</v>
      </c>
      <c r="M64" s="166"/>
      <c r="N64" s="166" t="s">
        <v>615</v>
      </c>
      <c r="O64" s="166"/>
      <c r="P64" s="166"/>
      <c r="Q64" s="84" t="s">
        <v>525</v>
      </c>
      <c r="R64" s="1" t="s">
        <v>721</v>
      </c>
      <c r="S64" s="166"/>
      <c r="T64" s="1"/>
      <c r="U64" s="1"/>
      <c r="V64" s="1"/>
      <c r="W64" s="1"/>
      <c r="X64" s="1"/>
      <c r="Y64" s="1"/>
    </row>
    <row r="65" spans="1:25" ht="16.8" customHeight="1" x14ac:dyDescent="0.3">
      <c r="A65" s="1">
        <v>63</v>
      </c>
      <c r="B65" s="1" t="s">
        <v>18</v>
      </c>
      <c r="C65" s="74" t="s">
        <v>169</v>
      </c>
      <c r="D65" s="1" t="s">
        <v>732</v>
      </c>
      <c r="E65" s="1" t="s">
        <v>170</v>
      </c>
      <c r="F65" s="1" t="s">
        <v>622</v>
      </c>
      <c r="G65" s="1" t="s">
        <v>623</v>
      </c>
      <c r="H65" s="166" t="s">
        <v>733</v>
      </c>
      <c r="I65" s="166">
        <v>32</v>
      </c>
      <c r="J65" s="166">
        <v>7</v>
      </c>
      <c r="K65" s="166">
        <v>4</v>
      </c>
      <c r="L65" s="166">
        <v>4</v>
      </c>
      <c r="M65" s="166"/>
      <c r="N65" s="166" t="s">
        <v>38</v>
      </c>
      <c r="O65" s="166" t="s">
        <v>293</v>
      </c>
      <c r="P65" s="166" t="s">
        <v>734</v>
      </c>
      <c r="Q65" s="84" t="s">
        <v>525</v>
      </c>
      <c r="R65" s="1" t="s">
        <v>735</v>
      </c>
      <c r="S65" s="1"/>
      <c r="T65" s="1"/>
      <c r="U65" s="1"/>
      <c r="V65" s="1"/>
      <c r="W65" s="1" t="s">
        <v>514</v>
      </c>
      <c r="X65" s="1"/>
      <c r="Y65" s="1"/>
    </row>
    <row r="66" spans="1:25" ht="15.6" customHeight="1" x14ac:dyDescent="0.3">
      <c r="A66" s="1">
        <v>64</v>
      </c>
      <c r="B66" s="1" t="s">
        <v>18</v>
      </c>
      <c r="C66" s="74" t="s">
        <v>169</v>
      </c>
      <c r="D66" s="1" t="s">
        <v>743</v>
      </c>
      <c r="E66" s="216" t="s">
        <v>170</v>
      </c>
      <c r="F66" s="1" t="s">
        <v>596</v>
      </c>
      <c r="G66" s="216" t="s">
        <v>458</v>
      </c>
      <c r="H66" s="213">
        <v>33936</v>
      </c>
      <c r="I66" s="166">
        <v>30</v>
      </c>
      <c r="J66" s="166">
        <v>1</v>
      </c>
      <c r="K66" s="166">
        <v>1</v>
      </c>
      <c r="L66" s="166">
        <v>1</v>
      </c>
      <c r="M66" s="166" t="s">
        <v>744</v>
      </c>
      <c r="N66" s="166"/>
      <c r="O66" s="166"/>
      <c r="P66" s="166"/>
      <c r="Q66" s="84" t="s">
        <v>525</v>
      </c>
      <c r="R66" s="1" t="s">
        <v>745</v>
      </c>
      <c r="S66" s="216" t="s">
        <v>540</v>
      </c>
      <c r="T66" s="1"/>
      <c r="U66" s="1"/>
      <c r="V66" s="1"/>
      <c r="W66" s="1"/>
      <c r="X66" s="1"/>
      <c r="Y66" s="1"/>
    </row>
    <row r="67" spans="1:25" ht="15.6" customHeight="1" x14ac:dyDescent="0.3">
      <c r="A67" s="1">
        <v>65</v>
      </c>
      <c r="B67" s="1" t="s">
        <v>18</v>
      </c>
      <c r="C67" s="74" t="s">
        <v>169</v>
      </c>
      <c r="D67" s="1" t="s">
        <v>751</v>
      </c>
      <c r="E67" s="1" t="s">
        <v>170</v>
      </c>
      <c r="F67" s="1" t="s">
        <v>596</v>
      </c>
      <c r="G67" s="1" t="s">
        <v>458</v>
      </c>
      <c r="H67" s="213">
        <v>33609</v>
      </c>
      <c r="I67" s="166">
        <v>31</v>
      </c>
      <c r="J67" s="166">
        <v>7</v>
      </c>
      <c r="K67" s="166">
        <v>5</v>
      </c>
      <c r="L67" s="166">
        <v>1</v>
      </c>
      <c r="M67" s="166" t="s">
        <v>752</v>
      </c>
      <c r="N67" s="166" t="s">
        <v>615</v>
      </c>
      <c r="O67" s="166"/>
      <c r="P67" s="166" t="s">
        <v>753</v>
      </c>
      <c r="Q67" s="84" t="s">
        <v>525</v>
      </c>
      <c r="R67" s="166" t="s">
        <v>596</v>
      </c>
      <c r="S67" s="1"/>
      <c r="T67" s="1"/>
      <c r="U67" s="1"/>
      <c r="V67" s="1"/>
      <c r="W67" s="1"/>
      <c r="X67" s="1"/>
      <c r="Y67" s="1"/>
    </row>
    <row r="68" spans="1:25" ht="15.6" customHeight="1" x14ac:dyDescent="0.3">
      <c r="A68" s="1">
        <v>66</v>
      </c>
      <c r="B68" s="1" t="s">
        <v>18</v>
      </c>
      <c r="C68" s="74" t="s">
        <v>169</v>
      </c>
      <c r="D68" s="1" t="s">
        <v>763</v>
      </c>
      <c r="E68" s="1" t="s">
        <v>170</v>
      </c>
      <c r="F68" s="1" t="s">
        <v>596</v>
      </c>
      <c r="G68" s="1" t="s">
        <v>458</v>
      </c>
      <c r="H68" s="166" t="s">
        <v>764</v>
      </c>
      <c r="I68" s="166">
        <v>29</v>
      </c>
      <c r="J68" s="166">
        <v>6</v>
      </c>
      <c r="K68" s="166">
        <v>6</v>
      </c>
      <c r="L68" s="166">
        <v>6</v>
      </c>
      <c r="M68" s="166" t="s">
        <v>765</v>
      </c>
      <c r="N68" s="166" t="s">
        <v>38</v>
      </c>
      <c r="O68" s="166" t="s">
        <v>293</v>
      </c>
      <c r="P68" s="166"/>
      <c r="Q68" s="84" t="s">
        <v>525</v>
      </c>
      <c r="R68" s="1" t="s">
        <v>601</v>
      </c>
      <c r="S68" s="1"/>
      <c r="T68" s="1"/>
      <c r="U68" s="1"/>
      <c r="V68" s="1"/>
      <c r="W68" s="1" t="s">
        <v>514</v>
      </c>
      <c r="X68" s="1"/>
      <c r="Y68" s="1"/>
    </row>
    <row r="69" spans="1:25" ht="48" x14ac:dyDescent="0.3">
      <c r="B69" s="218" t="s">
        <v>18</v>
      </c>
      <c r="C69" s="219" t="s">
        <v>169</v>
      </c>
      <c r="D69" s="73" t="s">
        <v>790</v>
      </c>
      <c r="E69" s="72"/>
      <c r="F69" s="72" t="s">
        <v>629</v>
      </c>
      <c r="G69" s="72"/>
      <c r="H69" s="230">
        <v>33117</v>
      </c>
      <c r="I69" s="72">
        <v>33</v>
      </c>
      <c r="J69" s="72">
        <v>10</v>
      </c>
      <c r="K69" s="72">
        <v>0</v>
      </c>
      <c r="L69" s="72">
        <v>0</v>
      </c>
      <c r="M69" s="72" t="s">
        <v>506</v>
      </c>
      <c r="N69" s="72" t="s">
        <v>25</v>
      </c>
      <c r="O69" s="72"/>
      <c r="P69" s="72"/>
      <c r="Q69" s="84" t="s">
        <v>525</v>
      </c>
      <c r="R69" s="72" t="s">
        <v>791</v>
      </c>
      <c r="S69" s="72"/>
    </row>
  </sheetData>
  <mergeCells count="1">
    <mergeCell ref="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"/>
  <sheetViews>
    <sheetView workbookViewId="0">
      <selection activeCell="V6" sqref="V6"/>
    </sheetView>
  </sheetViews>
  <sheetFormatPr defaultRowHeight="14.4" x14ac:dyDescent="0.3"/>
  <sheetData>
    <row r="1" spans="1:29" ht="15.6" x14ac:dyDescent="0.3">
      <c r="A1" s="235" t="s">
        <v>150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29" ht="174.6" customHeight="1" x14ac:dyDescent="0.3">
      <c r="A2" s="4" t="s">
        <v>39</v>
      </c>
      <c r="B2" s="7" t="s">
        <v>1</v>
      </c>
      <c r="C2" s="7" t="s">
        <v>29</v>
      </c>
      <c r="D2" s="8" t="s">
        <v>2</v>
      </c>
      <c r="E2" s="7" t="s">
        <v>19</v>
      </c>
      <c r="F2" s="7" t="s">
        <v>3</v>
      </c>
      <c r="G2" s="7" t="s">
        <v>4</v>
      </c>
      <c r="H2" s="7" t="s">
        <v>5</v>
      </c>
      <c r="I2" s="10" t="s">
        <v>6</v>
      </c>
      <c r="J2" s="10" t="s">
        <v>26</v>
      </c>
      <c r="K2" s="10" t="s">
        <v>27</v>
      </c>
      <c r="L2" s="10" t="s">
        <v>28</v>
      </c>
      <c r="M2" s="7" t="s">
        <v>7</v>
      </c>
      <c r="N2" s="7" t="s">
        <v>8</v>
      </c>
      <c r="O2" s="7" t="s">
        <v>9</v>
      </c>
      <c r="P2" s="7" t="s">
        <v>10</v>
      </c>
      <c r="Q2" s="7" t="s">
        <v>11</v>
      </c>
      <c r="R2" s="10" t="s">
        <v>20</v>
      </c>
      <c r="S2" s="12" t="s">
        <v>23</v>
      </c>
      <c r="T2" s="12" t="s">
        <v>21</v>
      </c>
      <c r="U2" s="13" t="s">
        <v>22</v>
      </c>
      <c r="V2" s="7" t="s">
        <v>12</v>
      </c>
      <c r="W2" s="7" t="s">
        <v>36</v>
      </c>
      <c r="X2" s="7" t="s">
        <v>13</v>
      </c>
      <c r="Y2" s="7" t="s">
        <v>14</v>
      </c>
      <c r="Z2" s="7" t="s">
        <v>15</v>
      </c>
      <c r="AA2" s="7" t="s">
        <v>24</v>
      </c>
      <c r="AB2" s="7" t="s">
        <v>16</v>
      </c>
      <c r="AC2" s="7" t="s">
        <v>17</v>
      </c>
    </row>
    <row r="3" spans="1:29" ht="66" x14ac:dyDescent="0.3">
      <c r="A3" s="29">
        <v>1</v>
      </c>
      <c r="B3" s="25" t="s">
        <v>18</v>
      </c>
      <c r="C3" s="74" t="s">
        <v>169</v>
      </c>
      <c r="D3" s="75" t="s">
        <v>228</v>
      </c>
      <c r="E3" s="76" t="s">
        <v>229</v>
      </c>
      <c r="F3" s="77" t="s">
        <v>171</v>
      </c>
      <c r="G3" s="94" t="s">
        <v>72</v>
      </c>
      <c r="H3" s="79" t="s">
        <v>230</v>
      </c>
      <c r="I3" s="80">
        <v>23</v>
      </c>
      <c r="J3" s="80">
        <v>0</v>
      </c>
      <c r="K3" s="80">
        <v>0</v>
      </c>
      <c r="L3" s="106">
        <v>0</v>
      </c>
      <c r="M3" s="94" t="s">
        <v>506</v>
      </c>
      <c r="N3" s="80" t="s">
        <v>25</v>
      </c>
      <c r="O3" s="103"/>
      <c r="P3" s="97"/>
      <c r="Q3" s="84" t="s">
        <v>534</v>
      </c>
      <c r="R3" s="86" t="s">
        <v>231</v>
      </c>
      <c r="S3" s="83"/>
      <c r="T3" s="24"/>
      <c r="U3" s="24"/>
      <c r="V3" s="25"/>
      <c r="W3" s="26"/>
      <c r="X3" s="26"/>
      <c r="Y3" s="26"/>
      <c r="Z3" s="26"/>
      <c r="AA3" s="26"/>
      <c r="AB3" s="26"/>
      <c r="AC3" s="26"/>
    </row>
    <row r="4" spans="1:29" ht="60" x14ac:dyDescent="0.3">
      <c r="A4" s="29">
        <v>2</v>
      </c>
      <c r="B4" s="25" t="s">
        <v>18</v>
      </c>
      <c r="C4" s="74" t="s">
        <v>169</v>
      </c>
      <c r="D4" s="75" t="s">
        <v>488</v>
      </c>
      <c r="E4" s="76" t="s">
        <v>170</v>
      </c>
      <c r="F4" s="126" t="s">
        <v>171</v>
      </c>
      <c r="G4" s="106" t="s">
        <v>489</v>
      </c>
      <c r="H4" s="120" t="s">
        <v>553</v>
      </c>
      <c r="I4" s="121">
        <v>25</v>
      </c>
      <c r="J4" s="81">
        <v>0</v>
      </c>
      <c r="K4" s="81">
        <v>0</v>
      </c>
      <c r="L4" s="139">
        <v>0</v>
      </c>
      <c r="M4" s="94" t="s">
        <v>490</v>
      </c>
      <c r="N4" s="121" t="s">
        <v>25</v>
      </c>
      <c r="O4" s="106"/>
      <c r="P4" s="97"/>
      <c r="Q4" s="84" t="s">
        <v>535</v>
      </c>
      <c r="R4" s="138" t="s">
        <v>489</v>
      </c>
      <c r="S4" s="28"/>
      <c r="T4" s="28"/>
      <c r="U4" s="28"/>
      <c r="V4" s="25"/>
      <c r="W4" s="26"/>
      <c r="X4" s="26"/>
      <c r="Y4" s="26"/>
      <c r="Z4" s="26"/>
      <c r="AA4" s="26"/>
      <c r="AB4" s="26"/>
      <c r="AC4" s="26"/>
    </row>
    <row r="5" spans="1:29" ht="60" x14ac:dyDescent="0.3">
      <c r="A5" s="29">
        <v>3</v>
      </c>
      <c r="B5" s="25" t="s">
        <v>18</v>
      </c>
      <c r="C5" s="74" t="s">
        <v>169</v>
      </c>
      <c r="D5" s="75" t="s">
        <v>486</v>
      </c>
      <c r="E5" s="76" t="s">
        <v>170</v>
      </c>
      <c r="F5" s="126" t="s">
        <v>171</v>
      </c>
      <c r="G5" s="103" t="s">
        <v>32</v>
      </c>
      <c r="H5" s="120" t="s">
        <v>531</v>
      </c>
      <c r="I5" s="121">
        <v>23</v>
      </c>
      <c r="J5" s="81">
        <v>0</v>
      </c>
      <c r="K5" s="81">
        <v>0</v>
      </c>
      <c r="L5" s="103" t="s">
        <v>453</v>
      </c>
      <c r="M5" s="103" t="s">
        <v>487</v>
      </c>
      <c r="N5" s="118" t="s">
        <v>25</v>
      </c>
      <c r="O5" s="103"/>
      <c r="P5" s="80"/>
      <c r="Q5" s="84" t="s">
        <v>535</v>
      </c>
      <c r="R5" s="86" t="s">
        <v>32</v>
      </c>
      <c r="S5" s="24"/>
      <c r="T5" s="24"/>
      <c r="U5" s="24"/>
      <c r="V5" s="25"/>
      <c r="W5" s="26"/>
      <c r="X5" s="26"/>
      <c r="Y5" s="26"/>
      <c r="Z5" s="26"/>
      <c r="AA5" s="26"/>
      <c r="AB5" s="26"/>
      <c r="AC5" s="26"/>
    </row>
    <row r="6" spans="1:29" ht="60" x14ac:dyDescent="0.3">
      <c r="A6" s="1">
        <v>4</v>
      </c>
      <c r="B6" s="25" t="s">
        <v>18</v>
      </c>
      <c r="C6" s="74" t="s">
        <v>169</v>
      </c>
      <c r="D6" s="136" t="s">
        <v>470</v>
      </c>
      <c r="E6" s="1" t="s">
        <v>170</v>
      </c>
      <c r="F6" s="1" t="s">
        <v>171</v>
      </c>
      <c r="G6" s="1" t="s">
        <v>789</v>
      </c>
      <c r="H6" s="120" t="s">
        <v>471</v>
      </c>
      <c r="I6" s="121">
        <v>23</v>
      </c>
      <c r="J6" s="1">
        <v>0</v>
      </c>
      <c r="K6" s="1">
        <v>0</v>
      </c>
      <c r="L6" s="1">
        <v>0</v>
      </c>
      <c r="M6" s="1" t="s">
        <v>506</v>
      </c>
      <c r="N6" s="118" t="s">
        <v>25</v>
      </c>
      <c r="O6" s="103"/>
      <c r="P6" s="80"/>
      <c r="Q6" s="84" t="s">
        <v>535</v>
      </c>
      <c r="R6" s="1" t="s">
        <v>789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10" spans="1:29" x14ac:dyDescent="0.3">
      <c r="S10" s="75"/>
    </row>
  </sheetData>
  <mergeCells count="1">
    <mergeCell ref="A1:A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"/>
  <sheetViews>
    <sheetView zoomScaleNormal="100" workbookViewId="0">
      <selection activeCell="D24" sqref="D24"/>
    </sheetView>
  </sheetViews>
  <sheetFormatPr defaultRowHeight="14.4" x14ac:dyDescent="0.3"/>
  <cols>
    <col min="7" max="7" width="10.109375" bestFit="1" customWidth="1"/>
  </cols>
  <sheetData>
    <row r="1" spans="1:30" ht="15.6" x14ac:dyDescent="0.3">
      <c r="A1" s="235" t="s">
        <v>149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</row>
    <row r="2" spans="1:30" ht="178.8" customHeight="1" x14ac:dyDescent="0.3">
      <c r="A2" s="4" t="s">
        <v>39</v>
      </c>
      <c r="B2" s="7" t="s">
        <v>1</v>
      </c>
      <c r="C2" s="7" t="s">
        <v>29</v>
      </c>
      <c r="D2" s="8" t="s">
        <v>2</v>
      </c>
      <c r="E2" s="7" t="s">
        <v>19</v>
      </c>
      <c r="F2" s="7" t="s">
        <v>3</v>
      </c>
      <c r="G2" s="7" t="s">
        <v>4</v>
      </c>
      <c r="H2" s="7" t="s">
        <v>5</v>
      </c>
      <c r="I2" s="10" t="s">
        <v>6</v>
      </c>
      <c r="J2" s="10" t="s">
        <v>26</v>
      </c>
      <c r="K2" s="10" t="s">
        <v>27</v>
      </c>
      <c r="L2" s="10" t="s">
        <v>28</v>
      </c>
      <c r="M2" s="7" t="s">
        <v>7</v>
      </c>
      <c r="N2" s="7" t="s">
        <v>8</v>
      </c>
      <c r="O2" s="7" t="s">
        <v>9</v>
      </c>
      <c r="P2" s="7" t="s">
        <v>10</v>
      </c>
      <c r="Q2" s="7" t="s">
        <v>11</v>
      </c>
      <c r="R2" s="10" t="s">
        <v>20</v>
      </c>
      <c r="S2" s="12" t="s">
        <v>23</v>
      </c>
      <c r="T2" s="12" t="s">
        <v>21</v>
      </c>
      <c r="U2" s="13" t="s">
        <v>22</v>
      </c>
      <c r="V2" s="7" t="s">
        <v>12</v>
      </c>
      <c r="W2" s="7" t="s">
        <v>36</v>
      </c>
      <c r="X2" s="7" t="s">
        <v>13</v>
      </c>
      <c r="Y2" s="7" t="s">
        <v>14</v>
      </c>
      <c r="Z2" s="7" t="s">
        <v>15</v>
      </c>
      <c r="AA2" s="7" t="s">
        <v>24</v>
      </c>
      <c r="AB2" s="7" t="s">
        <v>16</v>
      </c>
      <c r="AC2" s="7" t="s">
        <v>17</v>
      </c>
    </row>
    <row r="3" spans="1:30" ht="34.799999999999997" customHeight="1" x14ac:dyDescent="0.3">
      <c r="A3" s="1">
        <v>1</v>
      </c>
      <c r="B3" s="74" t="s">
        <v>169</v>
      </c>
      <c r="C3" s="136" t="s">
        <v>290</v>
      </c>
      <c r="D3" s="76" t="s">
        <v>229</v>
      </c>
      <c r="E3" s="126" t="s">
        <v>171</v>
      </c>
      <c r="F3" s="94" t="s">
        <v>289</v>
      </c>
      <c r="G3" s="120" t="s">
        <v>291</v>
      </c>
      <c r="H3" s="121">
        <v>34</v>
      </c>
      <c r="I3" s="127">
        <v>7</v>
      </c>
      <c r="J3" s="127">
        <v>7</v>
      </c>
      <c r="K3" s="106">
        <v>3</v>
      </c>
      <c r="L3" s="103" t="s">
        <v>292</v>
      </c>
      <c r="M3" s="121" t="s">
        <v>292</v>
      </c>
      <c r="N3" s="103" t="s">
        <v>38</v>
      </c>
      <c r="O3" s="97">
        <v>2021</v>
      </c>
      <c r="P3" s="84" t="s">
        <v>501</v>
      </c>
      <c r="Q3" s="116" t="s">
        <v>120</v>
      </c>
      <c r="R3" s="103" t="s">
        <v>289</v>
      </c>
      <c r="S3" s="103"/>
      <c r="T3" s="103"/>
      <c r="U3" s="86"/>
      <c r="V3" s="90"/>
      <c r="W3" s="86"/>
      <c r="X3" s="1"/>
      <c r="Y3" s="86" t="s">
        <v>294</v>
      </c>
      <c r="Z3" s="86"/>
      <c r="AA3" s="86"/>
      <c r="AB3" s="94"/>
      <c r="AC3" s="86"/>
    </row>
    <row r="4" spans="1:30" ht="21.6" customHeight="1" x14ac:dyDescent="0.3">
      <c r="A4" s="1">
        <v>2</v>
      </c>
      <c r="B4" s="74" t="s">
        <v>169</v>
      </c>
      <c r="C4" s="75" t="s">
        <v>295</v>
      </c>
      <c r="D4" s="76" t="s">
        <v>229</v>
      </c>
      <c r="E4" s="126" t="s">
        <v>171</v>
      </c>
      <c r="F4" s="137" t="s">
        <v>37</v>
      </c>
      <c r="G4" s="120" t="s">
        <v>296</v>
      </c>
      <c r="H4" s="121">
        <v>26</v>
      </c>
      <c r="I4" s="81">
        <v>2</v>
      </c>
      <c r="J4" s="81">
        <v>2</v>
      </c>
      <c r="K4" s="81">
        <v>2</v>
      </c>
      <c r="L4" s="94"/>
      <c r="M4" s="121" t="s">
        <v>297</v>
      </c>
      <c r="N4" s="82" t="s">
        <v>507</v>
      </c>
      <c r="O4" s="94"/>
      <c r="P4" s="84" t="s">
        <v>501</v>
      </c>
      <c r="Q4" s="86" t="s">
        <v>120</v>
      </c>
      <c r="R4" s="103" t="s">
        <v>37</v>
      </c>
      <c r="S4" s="103"/>
      <c r="T4" s="103"/>
      <c r="U4" s="86"/>
      <c r="V4" s="90"/>
      <c r="W4" s="86"/>
      <c r="X4" s="86"/>
      <c r="Y4" s="86"/>
      <c r="Z4" s="86"/>
      <c r="AA4" s="138"/>
      <c r="AB4" s="86"/>
    </row>
    <row r="5" spans="1:30" ht="24.6" customHeight="1" x14ac:dyDescent="0.3">
      <c r="A5" s="1">
        <v>3</v>
      </c>
      <c r="B5" s="74" t="s">
        <v>169</v>
      </c>
      <c r="C5" s="136" t="s">
        <v>318</v>
      </c>
      <c r="D5" s="76" t="s">
        <v>229</v>
      </c>
      <c r="E5" s="126" t="s">
        <v>171</v>
      </c>
      <c r="F5" s="106" t="s">
        <v>289</v>
      </c>
      <c r="G5" s="120" t="s">
        <v>319</v>
      </c>
      <c r="H5" s="121">
        <v>32</v>
      </c>
      <c r="I5" s="81" t="s">
        <v>320</v>
      </c>
      <c r="J5" s="81" t="s">
        <v>320</v>
      </c>
      <c r="K5" s="81" t="s">
        <v>320</v>
      </c>
      <c r="L5" s="94"/>
      <c r="M5" s="131" t="s">
        <v>321</v>
      </c>
      <c r="N5" s="134" t="s">
        <v>38</v>
      </c>
      <c r="O5" s="97">
        <v>2021</v>
      </c>
      <c r="P5" s="84" t="s">
        <v>501</v>
      </c>
      <c r="Q5" s="94" t="s">
        <v>120</v>
      </c>
      <c r="R5" s="103" t="s">
        <v>289</v>
      </c>
      <c r="S5" s="103"/>
      <c r="T5" s="103"/>
      <c r="U5" s="86"/>
      <c r="V5" s="86"/>
      <c r="W5" s="86"/>
      <c r="Y5" s="86" t="s">
        <v>305</v>
      </c>
      <c r="Z5" s="86"/>
      <c r="AA5" s="86"/>
      <c r="AB5" s="86"/>
    </row>
    <row r="6" spans="1:30" ht="27" customHeight="1" x14ac:dyDescent="0.3">
      <c r="A6" s="1">
        <v>4</v>
      </c>
      <c r="B6" s="74" t="s">
        <v>169</v>
      </c>
      <c r="C6" s="136" t="s">
        <v>339</v>
      </c>
      <c r="D6" s="76" t="s">
        <v>229</v>
      </c>
      <c r="E6" s="126" t="s">
        <v>171</v>
      </c>
      <c r="F6" s="82" t="s">
        <v>289</v>
      </c>
      <c r="G6" s="120" t="s">
        <v>340</v>
      </c>
      <c r="H6" s="121">
        <v>31</v>
      </c>
      <c r="I6" s="81" t="s">
        <v>341</v>
      </c>
      <c r="J6" s="81" t="s">
        <v>341</v>
      </c>
      <c r="K6" s="81" t="s">
        <v>341</v>
      </c>
      <c r="L6" s="103"/>
      <c r="M6" s="118" t="s">
        <v>177</v>
      </c>
      <c r="N6" s="103" t="s">
        <v>293</v>
      </c>
      <c r="O6" s="103"/>
      <c r="P6" s="84" t="s">
        <v>501</v>
      </c>
      <c r="Q6" s="94" t="s">
        <v>120</v>
      </c>
      <c r="R6" s="103" t="s">
        <v>289</v>
      </c>
      <c r="S6" s="103"/>
      <c r="T6" s="103"/>
      <c r="U6" s="86"/>
      <c r="V6" s="90"/>
      <c r="W6" s="86"/>
      <c r="X6" s="86"/>
      <c r="Y6" s="86"/>
      <c r="Z6" s="86"/>
      <c r="AA6" s="86"/>
      <c r="AB6" s="86"/>
    </row>
    <row r="7" spans="1:30" ht="26.4" customHeight="1" x14ac:dyDescent="0.3">
      <c r="A7" s="1">
        <v>5</v>
      </c>
      <c r="B7" s="74" t="s">
        <v>169</v>
      </c>
      <c r="C7" s="75" t="s">
        <v>349</v>
      </c>
      <c r="D7" s="76" t="s">
        <v>229</v>
      </c>
      <c r="E7" s="126" t="s">
        <v>171</v>
      </c>
      <c r="F7" s="103" t="s">
        <v>227</v>
      </c>
      <c r="G7" s="120" t="s">
        <v>350</v>
      </c>
      <c r="H7" s="121">
        <v>60</v>
      </c>
      <c r="I7" s="81" t="s">
        <v>351</v>
      </c>
      <c r="J7" s="81" t="s">
        <v>351</v>
      </c>
      <c r="K7" s="103" t="s">
        <v>352</v>
      </c>
      <c r="L7" s="103"/>
      <c r="M7" s="1"/>
      <c r="N7" s="118" t="s">
        <v>177</v>
      </c>
      <c r="O7" s="103" t="s">
        <v>354</v>
      </c>
      <c r="P7" s="80" t="s">
        <v>355</v>
      </c>
      <c r="Q7" s="86" t="s">
        <v>508</v>
      </c>
      <c r="R7" s="103" t="s">
        <v>227</v>
      </c>
      <c r="S7" s="103"/>
      <c r="T7" s="103"/>
      <c r="U7" s="86"/>
      <c r="V7" s="90"/>
      <c r="W7" s="86"/>
      <c r="X7" s="86"/>
      <c r="Y7" s="103" t="s">
        <v>221</v>
      </c>
      <c r="Z7" s="86"/>
      <c r="AA7" s="86"/>
      <c r="AB7" s="86"/>
    </row>
    <row r="8" spans="1:30" ht="33" customHeight="1" x14ac:dyDescent="0.3">
      <c r="A8" s="1">
        <v>6</v>
      </c>
      <c r="B8" s="74" t="s">
        <v>169</v>
      </c>
      <c r="C8" s="75" t="s">
        <v>356</v>
      </c>
      <c r="D8" s="76" t="s">
        <v>229</v>
      </c>
      <c r="E8" s="126" t="s">
        <v>171</v>
      </c>
      <c r="F8" s="94" t="s">
        <v>172</v>
      </c>
      <c r="G8" s="120" t="s">
        <v>357</v>
      </c>
      <c r="H8" s="121">
        <v>34</v>
      </c>
      <c r="I8" s="121">
        <v>4</v>
      </c>
      <c r="J8" s="121">
        <v>4</v>
      </c>
      <c r="K8" s="121">
        <v>4</v>
      </c>
      <c r="L8" s="103" t="s">
        <v>506</v>
      </c>
      <c r="M8" s="1"/>
      <c r="N8" s="140" t="s">
        <v>313</v>
      </c>
      <c r="O8" s="103" t="s">
        <v>293</v>
      </c>
      <c r="P8" s="84" t="s">
        <v>120</v>
      </c>
      <c r="Q8" s="86" t="s">
        <v>358</v>
      </c>
      <c r="R8" s="103"/>
      <c r="S8" s="103"/>
      <c r="T8" s="103"/>
      <c r="U8" s="86"/>
      <c r="V8" s="90"/>
      <c r="W8" s="86"/>
      <c r="X8" s="86"/>
      <c r="Y8" s="103"/>
      <c r="Z8" s="86"/>
      <c r="AA8" s="86"/>
      <c r="AB8" s="86"/>
    </row>
    <row r="9" spans="1:30" ht="29.4" customHeight="1" x14ac:dyDescent="0.3">
      <c r="A9" s="1">
        <v>7</v>
      </c>
      <c r="B9" s="74" t="s">
        <v>169</v>
      </c>
      <c r="C9" s="75" t="s">
        <v>450</v>
      </c>
      <c r="D9" s="76" t="s">
        <v>229</v>
      </c>
      <c r="E9" s="126" t="s">
        <v>451</v>
      </c>
      <c r="F9" s="86"/>
      <c r="G9" s="120" t="s">
        <v>452</v>
      </c>
      <c r="H9" s="121">
        <v>22</v>
      </c>
      <c r="I9" s="127">
        <v>0</v>
      </c>
      <c r="J9" s="127">
        <v>0</v>
      </c>
      <c r="K9" s="106">
        <v>0</v>
      </c>
      <c r="L9" s="103" t="s">
        <v>453</v>
      </c>
      <c r="M9" s="118"/>
      <c r="N9" s="103" t="s">
        <v>507</v>
      </c>
      <c r="O9" s="103"/>
      <c r="P9" s="84" t="s">
        <v>509</v>
      </c>
      <c r="Q9" s="86" t="s">
        <v>451</v>
      </c>
      <c r="R9" s="103"/>
      <c r="S9" s="103"/>
      <c r="T9" s="103"/>
      <c r="U9" s="86"/>
      <c r="V9" s="90"/>
      <c r="W9" s="86"/>
      <c r="X9" s="86"/>
      <c r="Y9" s="86"/>
      <c r="Z9" s="86"/>
      <c r="AA9" s="86"/>
      <c r="AB9" s="86"/>
    </row>
    <row r="10" spans="1:30" ht="32.4" customHeight="1" x14ac:dyDescent="0.3">
      <c r="A10" s="1">
        <v>8</v>
      </c>
      <c r="B10" s="153" t="s">
        <v>169</v>
      </c>
      <c r="C10" s="92" t="s">
        <v>434</v>
      </c>
      <c r="D10" s="76" t="s">
        <v>229</v>
      </c>
      <c r="E10" s="93" t="s">
        <v>435</v>
      </c>
      <c r="F10" s="78" t="s">
        <v>289</v>
      </c>
      <c r="G10" s="154" t="s">
        <v>436</v>
      </c>
      <c r="H10" s="155">
        <v>31</v>
      </c>
      <c r="I10" s="81">
        <v>8</v>
      </c>
      <c r="J10" s="81">
        <v>8</v>
      </c>
      <c r="K10" s="81">
        <v>8</v>
      </c>
      <c r="L10" s="82" t="s">
        <v>437</v>
      </c>
      <c r="M10" s="1"/>
      <c r="N10" s="114" t="s">
        <v>177</v>
      </c>
      <c r="O10" s="78">
        <v>2020</v>
      </c>
      <c r="P10" s="84" t="s">
        <v>120</v>
      </c>
      <c r="Q10" s="78" t="s">
        <v>438</v>
      </c>
      <c r="R10" s="78"/>
      <c r="S10" s="82"/>
      <c r="T10" s="82"/>
      <c r="U10" s="151"/>
      <c r="V10" s="86"/>
      <c r="W10" s="117"/>
      <c r="X10" s="117"/>
      <c r="Y10" s="86"/>
      <c r="Z10" s="86"/>
      <c r="AA10" s="86"/>
      <c r="AB10" s="151"/>
    </row>
    <row r="11" spans="1:30" ht="27.6" customHeight="1" x14ac:dyDescent="0.3">
      <c r="A11" s="1">
        <v>9</v>
      </c>
      <c r="B11" s="153" t="s">
        <v>169</v>
      </c>
      <c r="C11" s="92" t="s">
        <v>442</v>
      </c>
      <c r="D11" s="76" t="s">
        <v>229</v>
      </c>
      <c r="E11" s="153" t="s">
        <v>171</v>
      </c>
      <c r="F11" s="94" t="s">
        <v>34</v>
      </c>
      <c r="G11" s="154" t="s">
        <v>443</v>
      </c>
      <c r="H11" s="155">
        <v>32</v>
      </c>
      <c r="I11" s="81" t="s">
        <v>444</v>
      </c>
      <c r="J11" s="81" t="s">
        <v>445</v>
      </c>
      <c r="K11" s="81" t="s">
        <v>445</v>
      </c>
      <c r="L11" s="86" t="s">
        <v>446</v>
      </c>
      <c r="M11" s="1"/>
      <c r="N11" s="114" t="s">
        <v>177</v>
      </c>
      <c r="O11" s="103" t="s">
        <v>354</v>
      </c>
      <c r="P11" s="84" t="s">
        <v>120</v>
      </c>
      <c r="Q11" s="86" t="s">
        <v>180</v>
      </c>
      <c r="R11" s="86"/>
      <c r="S11" s="86"/>
      <c r="T11" s="86"/>
      <c r="U11" s="145"/>
      <c r="V11" s="86"/>
      <c r="W11" s="86"/>
      <c r="X11" s="1"/>
      <c r="Y11" s="86" t="s">
        <v>348</v>
      </c>
      <c r="Z11" s="86" t="s">
        <v>510</v>
      </c>
      <c r="AA11" s="86"/>
      <c r="AB11" s="145"/>
    </row>
    <row r="12" spans="1:30" ht="24.6" customHeight="1" x14ac:dyDescent="0.3">
      <c r="A12" s="1">
        <v>10</v>
      </c>
      <c r="B12" s="153" t="s">
        <v>169</v>
      </c>
      <c r="C12" s="75" t="s">
        <v>511</v>
      </c>
      <c r="D12" s="1" t="s">
        <v>229</v>
      </c>
      <c r="E12" s="1"/>
      <c r="F12" s="1"/>
      <c r="G12" s="165">
        <v>33238</v>
      </c>
      <c r="H12" s="166">
        <v>33</v>
      </c>
      <c r="I12" s="1"/>
      <c r="J12" s="1"/>
      <c r="K12" s="1"/>
      <c r="L12" s="1"/>
      <c r="M12" s="1"/>
      <c r="N12" s="1"/>
      <c r="O12" s="1"/>
      <c r="P12" s="84" t="s">
        <v>120</v>
      </c>
      <c r="Q12" s="78" t="s">
        <v>438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0" x14ac:dyDescent="0.3">
      <c r="A13" s="1">
        <v>11</v>
      </c>
      <c r="B13" s="153" t="s">
        <v>169</v>
      </c>
      <c r="C13" s="1" t="s">
        <v>606</v>
      </c>
      <c r="D13" s="1" t="s">
        <v>229</v>
      </c>
      <c r="E13" s="1" t="s">
        <v>503</v>
      </c>
      <c r="F13" s="1" t="s">
        <v>289</v>
      </c>
      <c r="G13" s="166" t="s">
        <v>607</v>
      </c>
      <c r="H13" s="166">
        <v>37</v>
      </c>
      <c r="I13" s="166">
        <v>14</v>
      </c>
      <c r="J13" s="166">
        <v>14</v>
      </c>
      <c r="K13" s="166">
        <v>9</v>
      </c>
      <c r="L13" s="166"/>
      <c r="M13" s="166" t="s">
        <v>561</v>
      </c>
      <c r="N13" s="166" t="s">
        <v>354</v>
      </c>
      <c r="O13" s="166"/>
      <c r="P13" s="1" t="s">
        <v>540</v>
      </c>
      <c r="Q13" s="1" t="s">
        <v>608</v>
      </c>
      <c r="R13" s="1"/>
      <c r="S13" s="1"/>
      <c r="T13" s="1"/>
      <c r="U13" s="1"/>
      <c r="V13" s="1" t="s">
        <v>514</v>
      </c>
      <c r="W13" s="26"/>
      <c r="X13" s="26"/>
      <c r="Y13" s="26"/>
      <c r="Z13" s="26"/>
      <c r="AA13" s="26"/>
      <c r="AB13" s="26"/>
      <c r="AC13" s="26"/>
      <c r="AD13" s="26"/>
    </row>
    <row r="14" spans="1:30" x14ac:dyDescent="0.3">
      <c r="A14" s="1">
        <v>12</v>
      </c>
      <c r="B14" s="153" t="s">
        <v>169</v>
      </c>
      <c r="C14" s="1" t="s">
        <v>677</v>
      </c>
      <c r="D14" s="1" t="s">
        <v>229</v>
      </c>
      <c r="E14" s="1" t="s">
        <v>678</v>
      </c>
      <c r="F14" s="1" t="s">
        <v>679</v>
      </c>
      <c r="G14" s="166" t="s">
        <v>680</v>
      </c>
      <c r="H14" s="166">
        <v>52</v>
      </c>
      <c r="I14" s="166">
        <v>29</v>
      </c>
      <c r="J14" s="211">
        <v>11</v>
      </c>
      <c r="K14" s="166"/>
      <c r="L14" s="166"/>
      <c r="M14" s="166" t="s">
        <v>173</v>
      </c>
      <c r="N14" s="166" t="s">
        <v>402</v>
      </c>
      <c r="O14" s="166"/>
      <c r="P14" s="1" t="s">
        <v>540</v>
      </c>
      <c r="Q14" s="1" t="s">
        <v>681</v>
      </c>
      <c r="R14" s="1"/>
      <c r="S14" s="1"/>
      <c r="T14" s="1"/>
      <c r="U14" s="1"/>
      <c r="V14" s="1" t="s">
        <v>514</v>
      </c>
      <c r="W14" s="1"/>
      <c r="X14" s="1" t="s">
        <v>682</v>
      </c>
      <c r="Y14" s="1"/>
      <c r="Z14" s="26"/>
      <c r="AA14" s="26"/>
      <c r="AB14" s="26"/>
      <c r="AC14" s="26"/>
      <c r="AD14" s="26"/>
    </row>
    <row r="15" spans="1:30" x14ac:dyDescent="0.3">
      <c r="A15" s="227">
        <v>13</v>
      </c>
      <c r="B15" s="153" t="s">
        <v>169</v>
      </c>
      <c r="C15" s="1" t="s">
        <v>690</v>
      </c>
      <c r="D15" s="1" t="s">
        <v>229</v>
      </c>
      <c r="E15" s="1" t="s">
        <v>503</v>
      </c>
      <c r="F15" s="1" t="s">
        <v>289</v>
      </c>
      <c r="G15" s="213">
        <v>34599</v>
      </c>
      <c r="H15" s="166">
        <v>29</v>
      </c>
      <c r="I15" s="166">
        <v>4</v>
      </c>
      <c r="J15" s="211">
        <v>4</v>
      </c>
      <c r="K15" s="166">
        <v>4</v>
      </c>
      <c r="L15" s="166"/>
      <c r="M15" s="166" t="s">
        <v>615</v>
      </c>
      <c r="N15" s="166"/>
      <c r="O15" s="166"/>
      <c r="P15" s="1" t="s">
        <v>540</v>
      </c>
      <c r="Q15" s="1" t="s">
        <v>691</v>
      </c>
      <c r="R15" s="1"/>
      <c r="S15" s="1"/>
      <c r="T15" s="1"/>
      <c r="U15" s="1"/>
      <c r="V15" s="1" t="s">
        <v>514</v>
      </c>
      <c r="W15" s="26"/>
      <c r="X15" s="26"/>
      <c r="Y15" s="26"/>
      <c r="Z15" s="26"/>
      <c r="AA15" s="26"/>
      <c r="AB15" s="26"/>
      <c r="AC15" s="26"/>
      <c r="AD15" s="26"/>
    </row>
    <row r="16" spans="1:30" ht="57.6" x14ac:dyDescent="0.3">
      <c r="A16" s="218">
        <v>14</v>
      </c>
      <c r="B16" s="219" t="s">
        <v>169</v>
      </c>
      <c r="C16" s="73" t="s">
        <v>790</v>
      </c>
      <c r="D16" s="72"/>
      <c r="E16" s="72" t="s">
        <v>629</v>
      </c>
      <c r="F16" s="72"/>
      <c r="G16" s="230">
        <v>33117</v>
      </c>
      <c r="H16" s="72">
        <v>33</v>
      </c>
      <c r="I16" s="72">
        <v>10</v>
      </c>
      <c r="J16" s="72">
        <v>0</v>
      </c>
      <c r="K16" s="72">
        <v>0</v>
      </c>
      <c r="L16" s="72" t="s">
        <v>506</v>
      </c>
      <c r="M16" s="72" t="s">
        <v>25</v>
      </c>
      <c r="N16" s="72"/>
      <c r="O16" s="72"/>
      <c r="P16" s="84" t="s">
        <v>525</v>
      </c>
      <c r="Q16" s="72" t="s">
        <v>791</v>
      </c>
      <c r="R16" s="72"/>
    </row>
  </sheetData>
  <mergeCells count="1">
    <mergeCell ref="A1:A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"/>
  <sheetViews>
    <sheetView workbookViewId="0">
      <selection activeCell="Q11" sqref="Q11"/>
    </sheetView>
  </sheetViews>
  <sheetFormatPr defaultRowHeight="14.4" x14ac:dyDescent="0.3"/>
  <cols>
    <col min="18" max="18" width="12" bestFit="1" customWidth="1"/>
  </cols>
  <sheetData>
    <row r="1" spans="1:19" ht="187.2" x14ac:dyDescent="0.3">
      <c r="A1" s="69" t="s">
        <v>39</v>
      </c>
      <c r="B1" s="69" t="s">
        <v>151</v>
      </c>
      <c r="C1" s="69" t="s">
        <v>29</v>
      </c>
      <c r="D1" s="69" t="s">
        <v>152</v>
      </c>
      <c r="E1" s="69" t="s">
        <v>153</v>
      </c>
      <c r="F1" s="69" t="s">
        <v>154</v>
      </c>
      <c r="G1" s="69" t="s">
        <v>155</v>
      </c>
      <c r="H1" s="70" t="s">
        <v>156</v>
      </c>
      <c r="I1" s="70" t="s">
        <v>157</v>
      </c>
      <c r="J1" s="70" t="s">
        <v>158</v>
      </c>
      <c r="K1" s="69" t="s">
        <v>159</v>
      </c>
      <c r="L1" s="69" t="s">
        <v>160</v>
      </c>
      <c r="M1" s="70" t="s">
        <v>161</v>
      </c>
      <c r="N1" s="70" t="s">
        <v>162</v>
      </c>
      <c r="O1" s="70" t="s">
        <v>163</v>
      </c>
      <c r="P1" s="70" t="s">
        <v>164</v>
      </c>
      <c r="Q1" s="69" t="s">
        <v>165</v>
      </c>
      <c r="R1" s="69" t="s">
        <v>166</v>
      </c>
      <c r="S1" s="69" t="s">
        <v>167</v>
      </c>
    </row>
    <row r="2" spans="1:19" ht="66.599999999999994" x14ac:dyDescent="0.3">
      <c r="A2" s="71">
        <v>1</v>
      </c>
      <c r="B2" s="25" t="s">
        <v>18</v>
      </c>
      <c r="C2" s="153" t="s">
        <v>169</v>
      </c>
      <c r="D2" s="92" t="s">
        <v>434</v>
      </c>
      <c r="E2" s="76" t="s">
        <v>229</v>
      </c>
      <c r="F2" s="93" t="s">
        <v>435</v>
      </c>
      <c r="G2" s="78" t="s">
        <v>289</v>
      </c>
      <c r="H2" s="154" t="s">
        <v>436</v>
      </c>
      <c r="I2" s="155">
        <v>31</v>
      </c>
      <c r="J2" s="81" t="s">
        <v>501</v>
      </c>
      <c r="K2" s="81" t="s">
        <v>502</v>
      </c>
      <c r="L2" s="81" t="s">
        <v>503</v>
      </c>
      <c r="M2" s="82">
        <v>8</v>
      </c>
      <c r="N2" s="162" t="s">
        <v>504</v>
      </c>
      <c r="O2" s="114" t="s">
        <v>177</v>
      </c>
      <c r="P2" s="78">
        <v>2020</v>
      </c>
      <c r="Q2" s="84" t="s">
        <v>120</v>
      </c>
      <c r="R2" s="78">
        <v>89016770800</v>
      </c>
      <c r="S2" s="164" t="s">
        <v>505</v>
      </c>
    </row>
    <row r="7" spans="1:19" x14ac:dyDescent="0.3">
      <c r="O7" s="163"/>
    </row>
  </sheetData>
  <hyperlinks>
    <hyperlink ref="S2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workbookViewId="0">
      <selection activeCell="P18" sqref="P18"/>
    </sheetView>
  </sheetViews>
  <sheetFormatPr defaultRowHeight="14.4" x14ac:dyDescent="0.3"/>
  <cols>
    <col min="2" max="2" width="17" customWidth="1"/>
    <col min="11" max="11" width="11.44140625" customWidth="1"/>
    <col min="12" max="13" width="9.109375" customWidth="1"/>
  </cols>
  <sheetData>
    <row r="1" spans="1:14" ht="44.25" customHeight="1" x14ac:dyDescent="0.3">
      <c r="A1" s="242" t="s">
        <v>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15.75" customHeight="1" x14ac:dyDescent="0.3">
      <c r="A2" s="243" t="s">
        <v>0</v>
      </c>
      <c r="B2" s="243" t="s">
        <v>41</v>
      </c>
      <c r="C2" s="245" t="s">
        <v>44</v>
      </c>
      <c r="D2" s="245" t="s">
        <v>45</v>
      </c>
      <c r="E2" s="245" t="s">
        <v>46</v>
      </c>
      <c r="F2" s="245" t="s">
        <v>47</v>
      </c>
      <c r="G2" s="247" t="s">
        <v>48</v>
      </c>
      <c r="H2" s="249" t="s">
        <v>84</v>
      </c>
      <c r="I2" s="249" t="s">
        <v>49</v>
      </c>
      <c r="J2" s="249" t="s">
        <v>50</v>
      </c>
      <c r="K2" s="244" t="s">
        <v>42</v>
      </c>
      <c r="L2" s="238" t="s">
        <v>85</v>
      </c>
      <c r="M2" s="238" t="s">
        <v>86</v>
      </c>
      <c r="N2" s="238" t="s">
        <v>43</v>
      </c>
    </row>
    <row r="3" spans="1:14" ht="47.25" customHeight="1" x14ac:dyDescent="0.3">
      <c r="A3" s="243"/>
      <c r="B3" s="243"/>
      <c r="C3" s="246"/>
      <c r="D3" s="246"/>
      <c r="E3" s="246"/>
      <c r="F3" s="246"/>
      <c r="G3" s="248"/>
      <c r="H3" s="250"/>
      <c r="I3" s="250"/>
      <c r="J3" s="250"/>
      <c r="K3" s="244"/>
      <c r="L3" s="238"/>
      <c r="M3" s="238"/>
      <c r="N3" s="238"/>
    </row>
    <row r="4" spans="1:14" ht="15.6" x14ac:dyDescent="0.3">
      <c r="A4" s="18">
        <v>1</v>
      </c>
      <c r="B4" s="18" t="s">
        <v>51</v>
      </c>
      <c r="C4" s="18">
        <v>142</v>
      </c>
      <c r="D4" s="18">
        <v>131</v>
      </c>
      <c r="E4" s="18">
        <v>142</v>
      </c>
      <c r="F4" s="18">
        <v>144</v>
      </c>
      <c r="G4" s="39">
        <v>146</v>
      </c>
      <c r="H4" s="30"/>
      <c r="I4" s="30"/>
      <c r="J4" s="30"/>
      <c r="K4" s="30">
        <f>H4-G4</f>
        <v>-146</v>
      </c>
      <c r="L4" s="19">
        <v>16</v>
      </c>
      <c r="M4" s="19"/>
      <c r="N4" s="20" t="e">
        <f>M4*100/H4</f>
        <v>#DIV/0!</v>
      </c>
    </row>
    <row r="5" spans="1:14" ht="15.6" x14ac:dyDescent="0.3">
      <c r="A5" s="18">
        <v>2</v>
      </c>
      <c r="B5" s="18" t="s">
        <v>52</v>
      </c>
      <c r="C5" s="18">
        <v>94</v>
      </c>
      <c r="D5" s="18">
        <v>96</v>
      </c>
      <c r="E5" s="18">
        <v>101</v>
      </c>
      <c r="F5" s="18">
        <v>114</v>
      </c>
      <c r="G5" s="39">
        <v>98</v>
      </c>
      <c r="H5" s="30"/>
      <c r="I5" s="30"/>
      <c r="J5" s="30"/>
      <c r="K5" s="30">
        <f t="shared" ref="K5:K21" si="0">H5-G5</f>
        <v>-98</v>
      </c>
      <c r="L5" s="19">
        <v>15</v>
      </c>
      <c r="M5" s="19"/>
      <c r="N5" s="20" t="e">
        <f t="shared" ref="N5:N21" si="1">M5*100/H5</f>
        <v>#DIV/0!</v>
      </c>
    </row>
    <row r="6" spans="1:14" ht="15.6" x14ac:dyDescent="0.3">
      <c r="A6" s="18">
        <v>3</v>
      </c>
      <c r="B6" s="18" t="s">
        <v>53</v>
      </c>
      <c r="C6" s="18">
        <v>148</v>
      </c>
      <c r="D6" s="18">
        <v>144</v>
      </c>
      <c r="E6" s="18">
        <v>142</v>
      </c>
      <c r="F6" s="18">
        <v>157</v>
      </c>
      <c r="G6" s="39">
        <v>157</v>
      </c>
      <c r="H6" s="30"/>
      <c r="I6" s="30"/>
      <c r="J6" s="30"/>
      <c r="K6" s="30">
        <f t="shared" si="0"/>
        <v>-157</v>
      </c>
      <c r="L6" s="19">
        <v>17</v>
      </c>
      <c r="M6" s="19"/>
      <c r="N6" s="20" t="e">
        <f t="shared" si="1"/>
        <v>#DIV/0!</v>
      </c>
    </row>
    <row r="7" spans="1:14" ht="15.6" x14ac:dyDescent="0.3">
      <c r="A7" s="18">
        <v>4</v>
      </c>
      <c r="B7" s="18" t="s">
        <v>54</v>
      </c>
      <c r="C7" s="18">
        <v>78</v>
      </c>
      <c r="D7" s="18">
        <v>87</v>
      </c>
      <c r="E7" s="18">
        <v>79</v>
      </c>
      <c r="F7" s="18">
        <v>84</v>
      </c>
      <c r="G7" s="39">
        <v>108</v>
      </c>
      <c r="H7" s="30"/>
      <c r="I7" s="30"/>
      <c r="J7" s="30"/>
      <c r="K7" s="30">
        <f t="shared" si="0"/>
        <v>-108</v>
      </c>
      <c r="L7" s="19">
        <v>6</v>
      </c>
      <c r="M7" s="19"/>
      <c r="N7" s="20" t="e">
        <f t="shared" si="1"/>
        <v>#DIV/0!</v>
      </c>
    </row>
    <row r="8" spans="1:14" ht="15.6" x14ac:dyDescent="0.3">
      <c r="A8" s="18">
        <v>5</v>
      </c>
      <c r="B8" s="18" t="s">
        <v>55</v>
      </c>
      <c r="C8" s="21">
        <v>199</v>
      </c>
      <c r="D8" s="21">
        <v>194</v>
      </c>
      <c r="E8" s="18">
        <v>214</v>
      </c>
      <c r="F8" s="18">
        <v>209</v>
      </c>
      <c r="G8" s="39">
        <v>231</v>
      </c>
      <c r="H8" s="30"/>
      <c r="I8" s="30"/>
      <c r="J8" s="30"/>
      <c r="K8" s="30">
        <f t="shared" si="0"/>
        <v>-231</v>
      </c>
      <c r="L8" s="19">
        <v>20</v>
      </c>
      <c r="M8" s="19"/>
      <c r="N8" s="20" t="e">
        <f t="shared" si="1"/>
        <v>#DIV/0!</v>
      </c>
    </row>
    <row r="9" spans="1:14" ht="15.6" x14ac:dyDescent="0.3">
      <c r="A9" s="18">
        <v>6</v>
      </c>
      <c r="B9" s="18" t="s">
        <v>56</v>
      </c>
      <c r="C9" s="18">
        <v>43</v>
      </c>
      <c r="D9" s="18">
        <v>43</v>
      </c>
      <c r="E9" s="18">
        <v>46</v>
      </c>
      <c r="F9" s="18">
        <v>52</v>
      </c>
      <c r="G9" s="39">
        <v>46</v>
      </c>
      <c r="H9" s="30"/>
      <c r="I9" s="30"/>
      <c r="J9" s="30"/>
      <c r="K9" s="30">
        <f t="shared" si="0"/>
        <v>-46</v>
      </c>
      <c r="L9" s="19">
        <v>6</v>
      </c>
      <c r="M9" s="19"/>
      <c r="N9" s="20" t="e">
        <f t="shared" si="1"/>
        <v>#DIV/0!</v>
      </c>
    </row>
    <row r="10" spans="1:14" ht="15.6" x14ac:dyDescent="0.3">
      <c r="A10" s="18">
        <v>7</v>
      </c>
      <c r="B10" s="18" t="s">
        <v>57</v>
      </c>
      <c r="C10" s="18">
        <v>112</v>
      </c>
      <c r="D10" s="18">
        <v>111</v>
      </c>
      <c r="E10" s="18">
        <v>111</v>
      </c>
      <c r="F10" s="18">
        <v>117</v>
      </c>
      <c r="G10" s="39">
        <v>140</v>
      </c>
      <c r="H10" s="30">
        <v>140</v>
      </c>
      <c r="I10" s="30">
        <v>4</v>
      </c>
      <c r="J10" s="30">
        <v>17</v>
      </c>
      <c r="K10" s="30">
        <f t="shared" si="0"/>
        <v>0</v>
      </c>
      <c r="L10" s="19">
        <v>14</v>
      </c>
      <c r="M10" s="19">
        <v>13</v>
      </c>
      <c r="N10" s="20">
        <f t="shared" si="1"/>
        <v>9.2857142857142865</v>
      </c>
    </row>
    <row r="11" spans="1:14" ht="15.6" x14ac:dyDescent="0.3">
      <c r="A11" s="18">
        <v>8</v>
      </c>
      <c r="B11" s="18" t="s">
        <v>58</v>
      </c>
      <c r="C11" s="21">
        <v>178</v>
      </c>
      <c r="D11" s="21">
        <v>183</v>
      </c>
      <c r="E11" s="18">
        <v>194</v>
      </c>
      <c r="F11" s="18">
        <v>179</v>
      </c>
      <c r="G11" s="39">
        <v>175</v>
      </c>
      <c r="H11" s="30"/>
      <c r="I11" s="30"/>
      <c r="J11" s="30"/>
      <c r="K11" s="30">
        <f t="shared" si="0"/>
        <v>-175</v>
      </c>
      <c r="L11" s="19">
        <v>25</v>
      </c>
      <c r="M11" s="19"/>
      <c r="N11" s="20" t="e">
        <f t="shared" si="1"/>
        <v>#DIV/0!</v>
      </c>
    </row>
    <row r="12" spans="1:14" ht="15.6" x14ac:dyDescent="0.3">
      <c r="A12" s="18">
        <v>9</v>
      </c>
      <c r="B12" s="18" t="s">
        <v>59</v>
      </c>
      <c r="C12" s="18">
        <v>103</v>
      </c>
      <c r="D12" s="18">
        <v>99</v>
      </c>
      <c r="E12" s="18">
        <v>103</v>
      </c>
      <c r="F12" s="18">
        <v>102</v>
      </c>
      <c r="G12" s="39">
        <v>101</v>
      </c>
      <c r="H12" s="30"/>
      <c r="I12" s="30"/>
      <c r="J12" s="30"/>
      <c r="K12" s="30">
        <f t="shared" si="0"/>
        <v>-101</v>
      </c>
      <c r="L12" s="19">
        <v>13</v>
      </c>
      <c r="M12" s="19"/>
      <c r="N12" s="20" t="e">
        <f t="shared" si="1"/>
        <v>#DIV/0!</v>
      </c>
    </row>
    <row r="13" spans="1:14" ht="15.6" x14ac:dyDescent="0.3">
      <c r="A13" s="18">
        <v>10</v>
      </c>
      <c r="B13" s="18" t="s">
        <v>60</v>
      </c>
      <c r="C13" s="18">
        <v>117</v>
      </c>
      <c r="D13" s="18">
        <v>112</v>
      </c>
      <c r="E13" s="18">
        <v>121</v>
      </c>
      <c r="F13" s="18">
        <v>119</v>
      </c>
      <c r="G13" s="39">
        <v>124</v>
      </c>
      <c r="H13" s="30"/>
      <c r="I13" s="30"/>
      <c r="J13" s="30"/>
      <c r="K13" s="30">
        <f t="shared" si="0"/>
        <v>-124</v>
      </c>
      <c r="L13" s="19">
        <v>14</v>
      </c>
      <c r="M13" s="19"/>
      <c r="N13" s="20" t="e">
        <f t="shared" si="1"/>
        <v>#DIV/0!</v>
      </c>
    </row>
    <row r="14" spans="1:14" ht="15.6" x14ac:dyDescent="0.3">
      <c r="A14" s="18">
        <v>11</v>
      </c>
      <c r="B14" s="18" t="s">
        <v>61</v>
      </c>
      <c r="C14" s="18">
        <v>107</v>
      </c>
      <c r="D14" s="18">
        <v>108</v>
      </c>
      <c r="E14" s="18">
        <v>120</v>
      </c>
      <c r="F14" s="18">
        <v>122</v>
      </c>
      <c r="G14" s="39">
        <v>129</v>
      </c>
      <c r="H14" s="30"/>
      <c r="I14" s="30"/>
      <c r="J14" s="30"/>
      <c r="K14" s="30">
        <f t="shared" si="0"/>
        <v>-129</v>
      </c>
      <c r="L14" s="19">
        <v>13</v>
      </c>
      <c r="M14" s="19"/>
      <c r="N14" s="20" t="e">
        <f t="shared" si="1"/>
        <v>#DIV/0!</v>
      </c>
    </row>
    <row r="15" spans="1:14" ht="15.6" x14ac:dyDescent="0.3">
      <c r="A15" s="18">
        <v>12</v>
      </c>
      <c r="B15" s="18" t="s">
        <v>62</v>
      </c>
      <c r="C15" s="18">
        <v>98</v>
      </c>
      <c r="D15" s="18">
        <v>104</v>
      </c>
      <c r="E15" s="18">
        <v>126</v>
      </c>
      <c r="F15" s="18">
        <v>134</v>
      </c>
      <c r="G15" s="39">
        <v>148</v>
      </c>
      <c r="H15" s="30"/>
      <c r="I15" s="30"/>
      <c r="J15" s="30"/>
      <c r="K15" s="30">
        <f t="shared" si="0"/>
        <v>-148</v>
      </c>
      <c r="L15" s="19">
        <v>19</v>
      </c>
      <c r="M15" s="19"/>
      <c r="N15" s="20" t="e">
        <f t="shared" si="1"/>
        <v>#DIV/0!</v>
      </c>
    </row>
    <row r="16" spans="1:14" ht="15.6" x14ac:dyDescent="0.3">
      <c r="A16" s="18">
        <v>13</v>
      </c>
      <c r="B16" s="18" t="s">
        <v>63</v>
      </c>
      <c r="C16" s="18">
        <v>100</v>
      </c>
      <c r="D16" s="18">
        <v>88</v>
      </c>
      <c r="E16" s="18">
        <v>102</v>
      </c>
      <c r="F16" s="18">
        <v>123</v>
      </c>
      <c r="G16" s="39">
        <v>132</v>
      </c>
      <c r="H16" s="30"/>
      <c r="I16" s="30"/>
      <c r="J16" s="30"/>
      <c r="K16" s="30">
        <f t="shared" si="0"/>
        <v>-132</v>
      </c>
      <c r="L16" s="19">
        <v>9</v>
      </c>
      <c r="M16" s="19"/>
      <c r="N16" s="20" t="e">
        <f t="shared" si="1"/>
        <v>#DIV/0!</v>
      </c>
    </row>
    <row r="17" spans="1:14" ht="15.6" x14ac:dyDescent="0.3">
      <c r="A17" s="18">
        <v>14</v>
      </c>
      <c r="B17" s="18" t="s">
        <v>64</v>
      </c>
      <c r="C17" s="18">
        <v>0</v>
      </c>
      <c r="D17" s="18">
        <v>0</v>
      </c>
      <c r="E17" s="18">
        <v>0</v>
      </c>
      <c r="F17" s="18">
        <v>126</v>
      </c>
      <c r="G17" s="39">
        <v>154</v>
      </c>
      <c r="H17" s="30"/>
      <c r="I17" s="30"/>
      <c r="J17" s="30"/>
      <c r="K17" s="30">
        <f t="shared" si="0"/>
        <v>-154</v>
      </c>
      <c r="L17" s="19">
        <v>26</v>
      </c>
      <c r="M17" s="19"/>
      <c r="N17" s="20" t="e">
        <f t="shared" si="1"/>
        <v>#DIV/0!</v>
      </c>
    </row>
    <row r="18" spans="1:14" ht="15.6" x14ac:dyDescent="0.3">
      <c r="A18" s="18">
        <v>15</v>
      </c>
      <c r="B18" s="18" t="s">
        <v>65</v>
      </c>
      <c r="C18" s="18">
        <v>38</v>
      </c>
      <c r="D18" s="18">
        <v>41</v>
      </c>
      <c r="E18" s="18">
        <v>39</v>
      </c>
      <c r="F18" s="18">
        <v>39</v>
      </c>
      <c r="G18" s="39">
        <v>35</v>
      </c>
      <c r="H18" s="30"/>
      <c r="I18" s="30"/>
      <c r="J18" s="30"/>
      <c r="K18" s="30">
        <f t="shared" si="0"/>
        <v>-35</v>
      </c>
      <c r="L18" s="19">
        <v>9</v>
      </c>
      <c r="M18" s="19"/>
      <c r="N18" s="20" t="e">
        <f t="shared" si="1"/>
        <v>#DIV/0!</v>
      </c>
    </row>
    <row r="19" spans="1:14" ht="15.6" x14ac:dyDescent="0.3">
      <c r="A19" s="18">
        <v>16</v>
      </c>
      <c r="B19" s="18" t="s">
        <v>66</v>
      </c>
      <c r="C19" s="18">
        <v>14</v>
      </c>
      <c r="D19" s="18">
        <v>15</v>
      </c>
      <c r="E19" s="18">
        <v>14</v>
      </c>
      <c r="F19" s="18">
        <v>14</v>
      </c>
      <c r="G19" s="39">
        <v>14</v>
      </c>
      <c r="H19" s="30"/>
      <c r="I19" s="30"/>
      <c r="J19" s="30"/>
      <c r="K19" s="30">
        <f t="shared" si="0"/>
        <v>-14</v>
      </c>
      <c r="L19" s="19">
        <v>1</v>
      </c>
      <c r="M19" s="19"/>
      <c r="N19" s="20" t="e">
        <f t="shared" si="1"/>
        <v>#DIV/0!</v>
      </c>
    </row>
    <row r="20" spans="1:14" ht="16.2" x14ac:dyDescent="0.35">
      <c r="A20" s="239" t="s">
        <v>67</v>
      </c>
      <c r="B20" s="240"/>
      <c r="C20" s="17">
        <v>1571</v>
      </c>
      <c r="D20" s="17">
        <v>1556</v>
      </c>
      <c r="E20" s="17">
        <v>1654</v>
      </c>
      <c r="F20" s="17">
        <f t="shared" ref="F20:L20" si="2">SUM(F4:F19)</f>
        <v>1835</v>
      </c>
      <c r="G20" s="40">
        <f>SUM(G4:G19)</f>
        <v>1938</v>
      </c>
      <c r="H20" s="32">
        <f>SUM(H4:H19)</f>
        <v>140</v>
      </c>
      <c r="I20" s="32">
        <f>SUM(I4:I19)</f>
        <v>4</v>
      </c>
      <c r="J20" s="32">
        <f>SUM(J4:J19)</f>
        <v>17</v>
      </c>
      <c r="K20" s="32">
        <f>SUM(K4:K19)</f>
        <v>-1798</v>
      </c>
      <c r="L20" s="17">
        <f t="shared" si="2"/>
        <v>223</v>
      </c>
      <c r="M20" s="35"/>
      <c r="N20" s="22" t="e">
        <f>AVERAGE(N4:N19)</f>
        <v>#DIV/0!</v>
      </c>
    </row>
    <row r="21" spans="1:14" ht="15.6" x14ac:dyDescent="0.3">
      <c r="A21" s="19">
        <v>17</v>
      </c>
      <c r="B21" s="19" t="s">
        <v>68</v>
      </c>
      <c r="C21" s="18">
        <v>34</v>
      </c>
      <c r="D21" s="18">
        <v>40</v>
      </c>
      <c r="E21" s="18">
        <v>38</v>
      </c>
      <c r="F21" s="18">
        <v>41</v>
      </c>
      <c r="G21" s="39">
        <v>49</v>
      </c>
      <c r="H21" s="30"/>
      <c r="I21" s="30">
        <v>0</v>
      </c>
      <c r="J21" s="30">
        <v>0</v>
      </c>
      <c r="K21" s="30">
        <f t="shared" si="0"/>
        <v>-49</v>
      </c>
      <c r="L21" s="18">
        <v>8</v>
      </c>
      <c r="M21" s="18"/>
      <c r="N21" s="20" t="e">
        <f t="shared" si="1"/>
        <v>#DIV/0!</v>
      </c>
    </row>
    <row r="22" spans="1:14" ht="15.6" x14ac:dyDescent="0.3">
      <c r="A22" s="241" t="s">
        <v>69</v>
      </c>
      <c r="B22" s="241"/>
      <c r="C22" s="23">
        <v>1605</v>
      </c>
      <c r="D22" s="23">
        <v>1596</v>
      </c>
      <c r="E22" s="23">
        <v>1692</v>
      </c>
      <c r="F22" s="23">
        <f t="shared" ref="F22:L22" si="3">SUM(F20:F21)</f>
        <v>1876</v>
      </c>
      <c r="G22" s="41">
        <f>SUM(G20:G21)</f>
        <v>1987</v>
      </c>
      <c r="H22" s="31">
        <f>SUM(H20:H21)</f>
        <v>140</v>
      </c>
      <c r="I22" s="31">
        <f t="shared" si="3"/>
        <v>4</v>
      </c>
      <c r="J22" s="31">
        <f t="shared" si="3"/>
        <v>17</v>
      </c>
      <c r="K22" s="31">
        <f t="shared" si="3"/>
        <v>-1847</v>
      </c>
      <c r="L22" s="23">
        <f t="shared" si="3"/>
        <v>231</v>
      </c>
      <c r="M22" s="34"/>
      <c r="N22" s="22" t="e">
        <f>AVERAGE(N20:N21)</f>
        <v>#DIV/0!</v>
      </c>
    </row>
  </sheetData>
  <mergeCells count="17">
    <mergeCell ref="H2:H3"/>
    <mergeCell ref="M2:M3"/>
    <mergeCell ref="A20:B20"/>
    <mergeCell ref="A22:B22"/>
    <mergeCell ref="A1:N1"/>
    <mergeCell ref="A2:A3"/>
    <mergeCell ref="B2:B3"/>
    <mergeCell ref="K2:K3"/>
    <mergeCell ref="L2:L3"/>
    <mergeCell ref="N2:N3"/>
    <mergeCell ref="C2:C3"/>
    <mergeCell ref="D2:D3"/>
    <mergeCell ref="E2:E3"/>
    <mergeCell ref="F2:F3"/>
    <mergeCell ref="G2:G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34"/>
  <sheetViews>
    <sheetView topLeftCell="A7" workbookViewId="0">
      <selection activeCell="AM27" sqref="AM27"/>
    </sheetView>
  </sheetViews>
  <sheetFormatPr defaultRowHeight="14.4" x14ac:dyDescent="0.3"/>
  <cols>
    <col min="2" max="2" width="23.33203125" customWidth="1"/>
    <col min="11" max="11" width="5.88671875" customWidth="1"/>
    <col min="12" max="20" width="8.88671875" hidden="1" customWidth="1"/>
    <col min="21" max="21" width="6.33203125" hidden="1" customWidth="1"/>
    <col min="22" max="24" width="8.88671875" hidden="1" customWidth="1"/>
    <col min="25" max="25" width="3.109375" hidden="1" customWidth="1"/>
    <col min="26" max="26" width="8.88671875" hidden="1" customWidth="1"/>
  </cols>
  <sheetData>
    <row r="1" spans="1:70" x14ac:dyDescent="0.3">
      <c r="A1" s="255" t="s">
        <v>96</v>
      </c>
      <c r="B1" s="255"/>
      <c r="C1" s="255"/>
      <c r="D1" s="255"/>
      <c r="E1" s="255"/>
      <c r="F1" s="255"/>
    </row>
    <row r="2" spans="1:70" ht="15.75" customHeight="1" thickBot="1" x14ac:dyDescent="0.35">
      <c r="A2" s="254" t="s">
        <v>117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</row>
    <row r="3" spans="1:70" ht="15" customHeight="1" x14ac:dyDescent="0.3">
      <c r="A3" s="51"/>
      <c r="B3" s="52"/>
      <c r="C3" s="251" t="s">
        <v>51</v>
      </c>
      <c r="D3" s="252"/>
      <c r="E3" s="252"/>
      <c r="F3" s="253"/>
      <c r="G3" s="251" t="s">
        <v>52</v>
      </c>
      <c r="H3" s="252"/>
      <c r="I3" s="252"/>
      <c r="J3" s="253"/>
      <c r="K3" s="251" t="s">
        <v>53</v>
      </c>
      <c r="L3" s="252"/>
      <c r="M3" s="252"/>
      <c r="N3" s="253"/>
      <c r="O3" s="251" t="s">
        <v>54</v>
      </c>
      <c r="P3" s="252"/>
      <c r="Q3" s="252"/>
      <c r="R3" s="253"/>
      <c r="S3" s="251" t="s">
        <v>111</v>
      </c>
      <c r="T3" s="252"/>
      <c r="U3" s="252"/>
      <c r="V3" s="253"/>
      <c r="W3" s="251" t="s">
        <v>56</v>
      </c>
      <c r="X3" s="252"/>
      <c r="Y3" s="252"/>
      <c r="Z3" s="253"/>
      <c r="AA3" s="251" t="s">
        <v>57</v>
      </c>
      <c r="AB3" s="252"/>
      <c r="AC3" s="252"/>
      <c r="AD3" s="253"/>
      <c r="AE3" s="251" t="s">
        <v>112</v>
      </c>
      <c r="AF3" s="252"/>
      <c r="AG3" s="252"/>
      <c r="AH3" s="253"/>
      <c r="AI3" s="251" t="s">
        <v>59</v>
      </c>
      <c r="AJ3" s="252"/>
      <c r="AK3" s="252"/>
      <c r="AL3" s="253"/>
      <c r="AM3" s="251" t="s">
        <v>60</v>
      </c>
      <c r="AN3" s="252"/>
      <c r="AO3" s="252"/>
      <c r="AP3" s="253"/>
      <c r="AQ3" s="251" t="s">
        <v>113</v>
      </c>
      <c r="AR3" s="252"/>
      <c r="AS3" s="252"/>
      <c r="AT3" s="253"/>
      <c r="AU3" s="251" t="s">
        <v>114</v>
      </c>
      <c r="AV3" s="252"/>
      <c r="AW3" s="252"/>
      <c r="AX3" s="253"/>
      <c r="AY3" s="251" t="s">
        <v>63</v>
      </c>
      <c r="AZ3" s="252"/>
      <c r="BA3" s="252"/>
      <c r="BB3" s="253"/>
      <c r="BC3" s="251" t="s">
        <v>64</v>
      </c>
      <c r="BD3" s="252"/>
      <c r="BE3" s="252"/>
      <c r="BF3" s="253"/>
      <c r="BG3" s="251" t="s">
        <v>115</v>
      </c>
      <c r="BH3" s="252"/>
      <c r="BI3" s="252"/>
      <c r="BJ3" s="253"/>
      <c r="BK3" s="251" t="s">
        <v>66</v>
      </c>
      <c r="BL3" s="252"/>
      <c r="BM3" s="252"/>
      <c r="BN3" s="253"/>
      <c r="BO3" s="251" t="s">
        <v>116</v>
      </c>
      <c r="BP3" s="252"/>
      <c r="BQ3" s="252"/>
      <c r="BR3" s="253"/>
    </row>
    <row r="4" spans="1:70" x14ac:dyDescent="0.3">
      <c r="A4" s="49" t="s">
        <v>0</v>
      </c>
      <c r="B4" s="53" t="s">
        <v>97</v>
      </c>
      <c r="C4" s="55" t="s">
        <v>98</v>
      </c>
      <c r="D4" s="49" t="s">
        <v>99</v>
      </c>
      <c r="E4" s="49" t="s">
        <v>38</v>
      </c>
      <c r="F4" s="56" t="s">
        <v>25</v>
      </c>
      <c r="G4" s="55" t="s">
        <v>98</v>
      </c>
      <c r="H4" s="49" t="s">
        <v>99</v>
      </c>
      <c r="I4" s="49" t="s">
        <v>38</v>
      </c>
      <c r="J4" s="56" t="s">
        <v>25</v>
      </c>
      <c r="K4" s="55" t="s">
        <v>98</v>
      </c>
      <c r="L4" s="49" t="s">
        <v>99</v>
      </c>
      <c r="M4" s="49" t="s">
        <v>38</v>
      </c>
      <c r="N4" s="56" t="s">
        <v>25</v>
      </c>
      <c r="O4" s="55" t="s">
        <v>98</v>
      </c>
      <c r="P4" s="49" t="s">
        <v>99</v>
      </c>
      <c r="Q4" s="49" t="s">
        <v>38</v>
      </c>
      <c r="R4" s="56" t="s">
        <v>25</v>
      </c>
      <c r="S4" s="55" t="s">
        <v>98</v>
      </c>
      <c r="T4" s="49" t="s">
        <v>99</v>
      </c>
      <c r="U4" s="49" t="s">
        <v>38</v>
      </c>
      <c r="V4" s="56" t="s">
        <v>25</v>
      </c>
      <c r="W4" s="55" t="s">
        <v>98</v>
      </c>
      <c r="X4" s="49" t="s">
        <v>99</v>
      </c>
      <c r="Y4" s="49" t="s">
        <v>38</v>
      </c>
      <c r="Z4" s="56" t="s">
        <v>25</v>
      </c>
      <c r="AA4" s="55" t="s">
        <v>98</v>
      </c>
      <c r="AB4" s="49" t="s">
        <v>99</v>
      </c>
      <c r="AC4" s="49" t="s">
        <v>38</v>
      </c>
      <c r="AD4" s="56" t="s">
        <v>25</v>
      </c>
      <c r="AE4" s="55" t="s">
        <v>98</v>
      </c>
      <c r="AF4" s="49" t="s">
        <v>99</v>
      </c>
      <c r="AG4" s="49" t="s">
        <v>38</v>
      </c>
      <c r="AH4" s="56" t="s">
        <v>25</v>
      </c>
      <c r="AI4" s="55" t="s">
        <v>98</v>
      </c>
      <c r="AJ4" s="49" t="s">
        <v>99</v>
      </c>
      <c r="AK4" s="49" t="s">
        <v>38</v>
      </c>
      <c r="AL4" s="56" t="s">
        <v>25</v>
      </c>
      <c r="AM4" s="55" t="s">
        <v>98</v>
      </c>
      <c r="AN4" s="49" t="s">
        <v>99</v>
      </c>
      <c r="AO4" s="49" t="s">
        <v>38</v>
      </c>
      <c r="AP4" s="56" t="s">
        <v>25</v>
      </c>
      <c r="AQ4" s="55" t="s">
        <v>98</v>
      </c>
      <c r="AR4" s="49" t="s">
        <v>99</v>
      </c>
      <c r="AS4" s="49" t="s">
        <v>38</v>
      </c>
      <c r="AT4" s="56" t="s">
        <v>25</v>
      </c>
      <c r="AU4" s="55" t="s">
        <v>98</v>
      </c>
      <c r="AV4" s="49" t="s">
        <v>99</v>
      </c>
      <c r="AW4" s="49" t="s">
        <v>38</v>
      </c>
      <c r="AX4" s="56" t="s">
        <v>25</v>
      </c>
      <c r="AY4" s="55" t="s">
        <v>98</v>
      </c>
      <c r="AZ4" s="49" t="s">
        <v>99</v>
      </c>
      <c r="BA4" s="49" t="s">
        <v>38</v>
      </c>
      <c r="BB4" s="56" t="s">
        <v>25</v>
      </c>
      <c r="BC4" s="55" t="s">
        <v>98</v>
      </c>
      <c r="BD4" s="49" t="s">
        <v>99</v>
      </c>
      <c r="BE4" s="49" t="s">
        <v>38</v>
      </c>
      <c r="BF4" s="56" t="s">
        <v>25</v>
      </c>
      <c r="BG4" s="55" t="s">
        <v>98</v>
      </c>
      <c r="BH4" s="49" t="s">
        <v>99</v>
      </c>
      <c r="BI4" s="49" t="s">
        <v>38</v>
      </c>
      <c r="BJ4" s="56" t="s">
        <v>25</v>
      </c>
      <c r="BK4" s="55" t="s">
        <v>98</v>
      </c>
      <c r="BL4" s="49" t="s">
        <v>99</v>
      </c>
      <c r="BM4" s="49" t="s">
        <v>38</v>
      </c>
      <c r="BN4" s="56" t="s">
        <v>25</v>
      </c>
      <c r="BO4" s="55" t="s">
        <v>98</v>
      </c>
      <c r="BP4" s="49" t="s">
        <v>110</v>
      </c>
      <c r="BQ4" s="49" t="s">
        <v>38</v>
      </c>
      <c r="BR4" s="56" t="s">
        <v>25</v>
      </c>
    </row>
    <row r="5" spans="1:70" x14ac:dyDescent="0.3">
      <c r="A5" s="50">
        <v>1</v>
      </c>
      <c r="B5" s="54" t="s">
        <v>80</v>
      </c>
      <c r="C5" s="57"/>
      <c r="D5" s="50"/>
      <c r="E5" s="50"/>
      <c r="F5" s="58"/>
      <c r="G5" s="62"/>
      <c r="H5" s="1"/>
      <c r="I5" s="1"/>
      <c r="J5" s="63"/>
      <c r="K5" s="62"/>
      <c r="L5" s="1"/>
      <c r="M5" s="1"/>
      <c r="N5" s="63"/>
      <c r="O5" s="62"/>
      <c r="P5" s="1"/>
      <c r="Q5" s="1"/>
      <c r="R5" s="63"/>
      <c r="S5" s="62"/>
      <c r="T5" s="1"/>
      <c r="U5" s="1"/>
      <c r="V5" s="63"/>
      <c r="W5" s="62"/>
      <c r="X5" s="1"/>
      <c r="Y5" s="1"/>
      <c r="Z5" s="63"/>
      <c r="AA5" s="62">
        <v>2</v>
      </c>
      <c r="AB5" s="1">
        <v>5</v>
      </c>
      <c r="AC5" s="1">
        <v>2</v>
      </c>
      <c r="AD5" s="63">
        <v>0</v>
      </c>
      <c r="AE5" s="62"/>
      <c r="AF5" s="1"/>
      <c r="AG5" s="1"/>
      <c r="AH5" s="63"/>
      <c r="AI5" s="62"/>
      <c r="AJ5" s="1"/>
      <c r="AK5" s="1"/>
      <c r="AL5" s="63"/>
      <c r="AM5" s="62"/>
      <c r="AN5" s="1"/>
      <c r="AO5" s="1"/>
      <c r="AP5" s="63"/>
      <c r="AQ5" s="62"/>
      <c r="AR5" s="1"/>
      <c r="AS5" s="1"/>
      <c r="AT5" s="63"/>
      <c r="AU5" s="62"/>
      <c r="AV5" s="1"/>
      <c r="AW5" s="1"/>
      <c r="AX5" s="63"/>
      <c r="AY5" s="62"/>
      <c r="AZ5" s="1"/>
      <c r="BA5" s="1"/>
      <c r="BB5" s="63"/>
      <c r="BC5" s="62"/>
      <c r="BD5" s="1"/>
      <c r="BE5" s="1"/>
      <c r="BF5" s="63"/>
      <c r="BG5" s="62"/>
      <c r="BH5" s="1"/>
      <c r="BI5" s="1"/>
      <c r="BJ5" s="63"/>
      <c r="BK5" s="62"/>
      <c r="BL5" s="1"/>
      <c r="BM5" s="1"/>
      <c r="BN5" s="63"/>
      <c r="BO5" s="64">
        <f>BK5+BG5+BC5+AY5+AU5+AQ5+AM5+AI5+AE5+AA5+W5+S5+O5+K5+G5+C5</f>
        <v>2</v>
      </c>
      <c r="BP5" s="64">
        <f t="shared" ref="BP5:BR5" si="0">BL5+BH5+BD5+AZ5+AV5+AR5+AN5+AJ5+AF5+AB5+X5+T5+P5+L5+H5+D5</f>
        <v>5</v>
      </c>
      <c r="BQ5" s="64">
        <f t="shared" si="0"/>
        <v>2</v>
      </c>
      <c r="BR5" s="64">
        <f t="shared" si="0"/>
        <v>0</v>
      </c>
    </row>
    <row r="6" spans="1:70" x14ac:dyDescent="0.3">
      <c r="A6" s="50">
        <v>2</v>
      </c>
      <c r="B6" s="54" t="s">
        <v>37</v>
      </c>
      <c r="C6" s="57"/>
      <c r="D6" s="50"/>
      <c r="E6" s="50"/>
      <c r="F6" s="58"/>
      <c r="G6" s="62"/>
      <c r="H6" s="1"/>
      <c r="I6" s="1"/>
      <c r="J6" s="63"/>
      <c r="K6" s="62"/>
      <c r="L6" s="1"/>
      <c r="M6" s="1"/>
      <c r="N6" s="63"/>
      <c r="O6" s="62"/>
      <c r="P6" s="1"/>
      <c r="Q6" s="1"/>
      <c r="R6" s="63"/>
      <c r="S6" s="62"/>
      <c r="T6" s="1"/>
      <c r="U6" s="1"/>
      <c r="V6" s="63"/>
      <c r="W6" s="62"/>
      <c r="X6" s="1"/>
      <c r="Y6" s="1"/>
      <c r="Z6" s="63"/>
      <c r="AA6" s="62">
        <v>0</v>
      </c>
      <c r="AB6" s="1">
        <v>2</v>
      </c>
      <c r="AC6" s="1">
        <v>5</v>
      </c>
      <c r="AD6" s="63">
        <v>2</v>
      </c>
      <c r="AE6" s="62"/>
      <c r="AF6" s="1"/>
      <c r="AG6" s="1"/>
      <c r="AH6" s="63"/>
      <c r="AI6" s="62"/>
      <c r="AJ6" s="1"/>
      <c r="AK6" s="1"/>
      <c r="AL6" s="63"/>
      <c r="AM6" s="62"/>
      <c r="AN6" s="1"/>
      <c r="AO6" s="1"/>
      <c r="AP6" s="63"/>
      <c r="AQ6" s="62"/>
      <c r="AR6" s="1"/>
      <c r="AS6" s="1"/>
      <c r="AT6" s="63"/>
      <c r="AU6" s="62"/>
      <c r="AV6" s="1"/>
      <c r="AW6" s="1"/>
      <c r="AX6" s="63"/>
      <c r="AY6" s="62"/>
      <c r="AZ6" s="1"/>
      <c r="BA6" s="1"/>
      <c r="BB6" s="63"/>
      <c r="BC6" s="62"/>
      <c r="BD6" s="1"/>
      <c r="BE6" s="1"/>
      <c r="BF6" s="63"/>
      <c r="BG6" s="62"/>
      <c r="BH6" s="1"/>
      <c r="BI6" s="1"/>
      <c r="BJ6" s="63"/>
      <c r="BK6" s="62"/>
      <c r="BL6" s="1"/>
      <c r="BM6" s="1"/>
      <c r="BN6" s="63"/>
      <c r="BO6" s="64">
        <f t="shared" ref="BO6:BO33" si="1">BK6+BG6+BC6+AY6+AU6+AQ6+AM6+AI6+AE6+AA6+W6+S6+O6+K6+G6+C6</f>
        <v>0</v>
      </c>
      <c r="BP6" s="64">
        <f t="shared" ref="BP6:BP33" si="2">BL6+BH6+BD6+AZ6+AV6+AR6+AN6+AJ6+AF6+AB6+X6+T6+P6+L6+H6+D6</f>
        <v>2</v>
      </c>
      <c r="BQ6" s="64">
        <f t="shared" ref="BQ6:BQ33" si="3">BM6+BI6+BE6+BA6+AW6+AS6+AO6+AK6+AG6+AC6+Y6+U6+Q6+M6+I6+E6</f>
        <v>5</v>
      </c>
      <c r="BR6" s="64">
        <f t="shared" ref="BR6:BR33" si="4">BN6+BJ6+BF6+BB6+AX6+AT6+AP6+AL6+AH6+AD6+Z6+V6+R6+N6+J6+F6</f>
        <v>2</v>
      </c>
    </row>
    <row r="7" spans="1:70" x14ac:dyDescent="0.3">
      <c r="A7" s="50">
        <v>3</v>
      </c>
      <c r="B7" s="54" t="s">
        <v>77</v>
      </c>
      <c r="C7" s="57"/>
      <c r="D7" s="50"/>
      <c r="E7" s="50"/>
      <c r="F7" s="58"/>
      <c r="G7" s="62"/>
      <c r="H7" s="1"/>
      <c r="I7" s="1"/>
      <c r="J7" s="63"/>
      <c r="K7" s="62"/>
      <c r="L7" s="1"/>
      <c r="M7" s="1"/>
      <c r="N7" s="63"/>
      <c r="O7" s="62"/>
      <c r="P7" s="1"/>
      <c r="Q7" s="1"/>
      <c r="R7" s="63"/>
      <c r="S7" s="62"/>
      <c r="T7" s="1"/>
      <c r="U7" s="1"/>
      <c r="V7" s="63"/>
      <c r="W7" s="62"/>
      <c r="X7" s="1"/>
      <c r="Y7" s="1"/>
      <c r="Z7" s="63"/>
      <c r="AA7" s="62">
        <v>0</v>
      </c>
      <c r="AB7" s="1">
        <v>3</v>
      </c>
      <c r="AC7" s="1">
        <v>0</v>
      </c>
      <c r="AD7" s="63">
        <v>0</v>
      </c>
      <c r="AE7" s="62"/>
      <c r="AF7" s="1"/>
      <c r="AG7" s="1"/>
      <c r="AH7" s="63"/>
      <c r="AI7" s="62"/>
      <c r="AJ7" s="1"/>
      <c r="AK7" s="1"/>
      <c r="AL7" s="63"/>
      <c r="AM7" s="62"/>
      <c r="AN7" s="1"/>
      <c r="AO7" s="1"/>
      <c r="AP7" s="63"/>
      <c r="AQ7" s="62"/>
      <c r="AR7" s="1"/>
      <c r="AS7" s="1"/>
      <c r="AT7" s="63"/>
      <c r="AU7" s="62"/>
      <c r="AV7" s="1"/>
      <c r="AW7" s="1"/>
      <c r="AX7" s="63"/>
      <c r="AY7" s="62"/>
      <c r="AZ7" s="1"/>
      <c r="BA7" s="1"/>
      <c r="BB7" s="63"/>
      <c r="BC7" s="62"/>
      <c r="BD7" s="1"/>
      <c r="BE7" s="1"/>
      <c r="BF7" s="63"/>
      <c r="BG7" s="62"/>
      <c r="BH7" s="1"/>
      <c r="BI7" s="1"/>
      <c r="BJ7" s="63"/>
      <c r="BK7" s="62"/>
      <c r="BL7" s="1"/>
      <c r="BM7" s="1"/>
      <c r="BN7" s="63"/>
      <c r="BO7" s="64">
        <f t="shared" si="1"/>
        <v>0</v>
      </c>
      <c r="BP7" s="64">
        <f t="shared" si="2"/>
        <v>3</v>
      </c>
      <c r="BQ7" s="64">
        <f t="shared" si="3"/>
        <v>0</v>
      </c>
      <c r="BR7" s="64">
        <f t="shared" si="4"/>
        <v>0</v>
      </c>
    </row>
    <row r="8" spans="1:70" x14ac:dyDescent="0.3">
      <c r="A8" s="50">
        <v>4</v>
      </c>
      <c r="B8" s="54" t="s">
        <v>81</v>
      </c>
      <c r="C8" s="57"/>
      <c r="D8" s="50"/>
      <c r="E8" s="50"/>
      <c r="F8" s="58"/>
      <c r="G8" s="62"/>
      <c r="H8" s="1"/>
      <c r="I8" s="1"/>
      <c r="J8" s="63"/>
      <c r="K8" s="62"/>
      <c r="L8" s="1"/>
      <c r="M8" s="1"/>
      <c r="N8" s="63"/>
      <c r="O8" s="62"/>
      <c r="P8" s="1"/>
      <c r="Q8" s="1"/>
      <c r="R8" s="63"/>
      <c r="S8" s="62"/>
      <c r="T8" s="1"/>
      <c r="U8" s="1"/>
      <c r="V8" s="63"/>
      <c r="W8" s="62"/>
      <c r="X8" s="1"/>
      <c r="Y8" s="1"/>
      <c r="Z8" s="63"/>
      <c r="AA8" s="62">
        <v>5</v>
      </c>
      <c r="AB8" s="1">
        <v>4</v>
      </c>
      <c r="AC8" s="1">
        <v>4</v>
      </c>
      <c r="AD8" s="63">
        <v>4</v>
      </c>
      <c r="AE8" s="62"/>
      <c r="AF8" s="1"/>
      <c r="AG8" s="1"/>
      <c r="AH8" s="63"/>
      <c r="AI8" s="62"/>
      <c r="AJ8" s="1"/>
      <c r="AK8" s="1"/>
      <c r="AL8" s="63"/>
      <c r="AM8" s="62"/>
      <c r="AN8" s="1"/>
      <c r="AO8" s="1"/>
      <c r="AP8" s="63"/>
      <c r="AQ8" s="62"/>
      <c r="AR8" s="1"/>
      <c r="AS8" s="1"/>
      <c r="AT8" s="63"/>
      <c r="AU8" s="62"/>
      <c r="AV8" s="1"/>
      <c r="AW8" s="1"/>
      <c r="AX8" s="63"/>
      <c r="AY8" s="62"/>
      <c r="AZ8" s="1"/>
      <c r="BA8" s="1"/>
      <c r="BB8" s="63"/>
      <c r="BC8" s="62"/>
      <c r="BD8" s="1"/>
      <c r="BE8" s="1"/>
      <c r="BF8" s="63"/>
      <c r="BG8" s="62"/>
      <c r="BH8" s="1"/>
      <c r="BI8" s="1"/>
      <c r="BJ8" s="63"/>
      <c r="BK8" s="62"/>
      <c r="BL8" s="1"/>
      <c r="BM8" s="1"/>
      <c r="BN8" s="63"/>
      <c r="BO8" s="64">
        <f t="shared" si="1"/>
        <v>5</v>
      </c>
      <c r="BP8" s="64">
        <f t="shared" si="2"/>
        <v>4</v>
      </c>
      <c r="BQ8" s="64">
        <f t="shared" si="3"/>
        <v>4</v>
      </c>
      <c r="BR8" s="64">
        <f t="shared" si="4"/>
        <v>4</v>
      </c>
    </row>
    <row r="9" spans="1:70" x14ac:dyDescent="0.3">
      <c r="A9" s="50">
        <v>5</v>
      </c>
      <c r="B9" s="54" t="s">
        <v>82</v>
      </c>
      <c r="C9" s="57"/>
      <c r="D9" s="50"/>
      <c r="E9" s="50"/>
      <c r="F9" s="58"/>
      <c r="G9" s="62"/>
      <c r="H9" s="1"/>
      <c r="I9" s="1"/>
      <c r="J9" s="63"/>
      <c r="K9" s="62"/>
      <c r="L9" s="1"/>
      <c r="M9" s="1"/>
      <c r="N9" s="63"/>
      <c r="O9" s="62"/>
      <c r="P9" s="1"/>
      <c r="Q9" s="1"/>
      <c r="R9" s="63"/>
      <c r="S9" s="62"/>
      <c r="T9" s="1"/>
      <c r="U9" s="1"/>
      <c r="V9" s="63"/>
      <c r="W9" s="62"/>
      <c r="X9" s="1"/>
      <c r="Y9" s="1"/>
      <c r="Z9" s="63"/>
      <c r="AA9" s="62">
        <v>7</v>
      </c>
      <c r="AB9" s="1">
        <v>2</v>
      </c>
      <c r="AC9" s="1">
        <v>3</v>
      </c>
      <c r="AD9" s="63">
        <v>6</v>
      </c>
      <c r="AE9" s="62"/>
      <c r="AF9" s="1"/>
      <c r="AG9" s="1"/>
      <c r="AH9" s="63"/>
      <c r="AI9" s="62"/>
      <c r="AJ9" s="1"/>
      <c r="AK9" s="1"/>
      <c r="AL9" s="63"/>
      <c r="AM9" s="62"/>
      <c r="AN9" s="1"/>
      <c r="AO9" s="1"/>
      <c r="AP9" s="63"/>
      <c r="AQ9" s="62"/>
      <c r="AR9" s="1"/>
      <c r="AS9" s="1"/>
      <c r="AT9" s="63"/>
      <c r="AU9" s="62"/>
      <c r="AV9" s="1"/>
      <c r="AW9" s="1"/>
      <c r="AX9" s="63"/>
      <c r="AY9" s="62"/>
      <c r="AZ9" s="1"/>
      <c r="BA9" s="1"/>
      <c r="BB9" s="63"/>
      <c r="BC9" s="62"/>
      <c r="BD9" s="1"/>
      <c r="BE9" s="1"/>
      <c r="BF9" s="63"/>
      <c r="BG9" s="62"/>
      <c r="BH9" s="1"/>
      <c r="BI9" s="1"/>
      <c r="BJ9" s="63"/>
      <c r="BK9" s="62"/>
      <c r="BL9" s="1"/>
      <c r="BM9" s="1"/>
      <c r="BN9" s="63"/>
      <c r="BO9" s="64">
        <f t="shared" si="1"/>
        <v>7</v>
      </c>
      <c r="BP9" s="64">
        <f t="shared" si="2"/>
        <v>2</v>
      </c>
      <c r="BQ9" s="64">
        <f t="shared" si="3"/>
        <v>3</v>
      </c>
      <c r="BR9" s="64">
        <f t="shared" si="4"/>
        <v>6</v>
      </c>
    </row>
    <row r="10" spans="1:70" x14ac:dyDescent="0.3">
      <c r="A10" s="50">
        <v>6</v>
      </c>
      <c r="B10" s="54" t="s">
        <v>74</v>
      </c>
      <c r="C10" s="57"/>
      <c r="D10" s="50"/>
      <c r="E10" s="50"/>
      <c r="F10" s="58"/>
      <c r="G10" s="62"/>
      <c r="H10" s="1"/>
      <c r="I10" s="1"/>
      <c r="J10" s="63"/>
      <c r="K10" s="62"/>
      <c r="L10" s="1"/>
      <c r="M10" s="1"/>
      <c r="N10" s="63"/>
      <c r="O10" s="62"/>
      <c r="P10" s="1"/>
      <c r="Q10" s="1"/>
      <c r="R10" s="63"/>
      <c r="S10" s="62"/>
      <c r="T10" s="1"/>
      <c r="U10" s="1"/>
      <c r="V10" s="63"/>
      <c r="W10" s="62"/>
      <c r="X10" s="1"/>
      <c r="Y10" s="1"/>
      <c r="Z10" s="63"/>
      <c r="AA10" s="62">
        <v>1</v>
      </c>
      <c r="AB10" s="1">
        <v>6</v>
      </c>
      <c r="AC10" s="1">
        <v>5</v>
      </c>
      <c r="AD10" s="63">
        <v>9</v>
      </c>
      <c r="AE10" s="62"/>
      <c r="AF10" s="1"/>
      <c r="AG10" s="1"/>
      <c r="AH10" s="63"/>
      <c r="AI10" s="62"/>
      <c r="AJ10" s="1"/>
      <c r="AK10" s="1"/>
      <c r="AL10" s="63"/>
      <c r="AM10" s="62"/>
      <c r="AN10" s="1"/>
      <c r="AO10" s="1"/>
      <c r="AP10" s="63"/>
      <c r="AQ10" s="62"/>
      <c r="AR10" s="1"/>
      <c r="AS10" s="1"/>
      <c r="AT10" s="63"/>
      <c r="AU10" s="62"/>
      <c r="AV10" s="1"/>
      <c r="AW10" s="1"/>
      <c r="AX10" s="63"/>
      <c r="AY10" s="62"/>
      <c r="AZ10" s="1"/>
      <c r="BA10" s="1"/>
      <c r="BB10" s="63"/>
      <c r="BC10" s="62"/>
      <c r="BD10" s="1"/>
      <c r="BE10" s="1"/>
      <c r="BF10" s="63"/>
      <c r="BG10" s="62"/>
      <c r="BH10" s="1"/>
      <c r="BI10" s="1"/>
      <c r="BJ10" s="63"/>
      <c r="BK10" s="62"/>
      <c r="BL10" s="1"/>
      <c r="BM10" s="1"/>
      <c r="BN10" s="63"/>
      <c r="BO10" s="64">
        <f t="shared" si="1"/>
        <v>1</v>
      </c>
      <c r="BP10" s="64">
        <f t="shared" si="2"/>
        <v>6</v>
      </c>
      <c r="BQ10" s="64">
        <f t="shared" si="3"/>
        <v>5</v>
      </c>
      <c r="BR10" s="64">
        <f t="shared" si="4"/>
        <v>9</v>
      </c>
    </row>
    <row r="11" spans="1:70" x14ac:dyDescent="0.3">
      <c r="A11" s="50">
        <v>7</v>
      </c>
      <c r="B11" s="54" t="s">
        <v>70</v>
      </c>
      <c r="C11" s="57"/>
      <c r="D11" s="50"/>
      <c r="E11" s="50"/>
      <c r="F11" s="58"/>
      <c r="G11" s="62"/>
      <c r="H11" s="1"/>
      <c r="I11" s="1"/>
      <c r="J11" s="63"/>
      <c r="K11" s="62"/>
      <c r="L11" s="1"/>
      <c r="M11" s="1"/>
      <c r="N11" s="63"/>
      <c r="O11" s="62"/>
      <c r="P11" s="1"/>
      <c r="Q11" s="1"/>
      <c r="R11" s="63"/>
      <c r="S11" s="62"/>
      <c r="T11" s="1"/>
      <c r="U11" s="1"/>
      <c r="V11" s="63"/>
      <c r="W11" s="62"/>
      <c r="X11" s="1"/>
      <c r="Y11" s="1"/>
      <c r="Z11" s="63"/>
      <c r="AA11" s="62">
        <v>0</v>
      </c>
      <c r="AB11" s="1">
        <v>2</v>
      </c>
      <c r="AC11" s="1">
        <v>3</v>
      </c>
      <c r="AD11" s="63">
        <v>2</v>
      </c>
      <c r="AE11" s="62"/>
      <c r="AF11" s="1"/>
      <c r="AG11" s="1"/>
      <c r="AH11" s="63"/>
      <c r="AI11" s="62"/>
      <c r="AJ11" s="1"/>
      <c r="AK11" s="1"/>
      <c r="AL11" s="63"/>
      <c r="AM11" s="62"/>
      <c r="AN11" s="1"/>
      <c r="AO11" s="1"/>
      <c r="AP11" s="63"/>
      <c r="AQ11" s="62"/>
      <c r="AR11" s="1"/>
      <c r="AS11" s="1"/>
      <c r="AT11" s="63"/>
      <c r="AU11" s="62"/>
      <c r="AV11" s="1"/>
      <c r="AW11" s="1"/>
      <c r="AX11" s="63"/>
      <c r="AY11" s="62"/>
      <c r="AZ11" s="1"/>
      <c r="BA11" s="1"/>
      <c r="BB11" s="63"/>
      <c r="BC11" s="62"/>
      <c r="BD11" s="1"/>
      <c r="BE11" s="1"/>
      <c r="BF11" s="63"/>
      <c r="BG11" s="62"/>
      <c r="BH11" s="1"/>
      <c r="BI11" s="1"/>
      <c r="BJ11" s="63"/>
      <c r="BK11" s="62"/>
      <c r="BL11" s="1"/>
      <c r="BM11" s="1"/>
      <c r="BN11" s="63"/>
      <c r="BO11" s="64">
        <f t="shared" si="1"/>
        <v>0</v>
      </c>
      <c r="BP11" s="64">
        <f t="shared" si="2"/>
        <v>2</v>
      </c>
      <c r="BQ11" s="64">
        <f t="shared" si="3"/>
        <v>3</v>
      </c>
      <c r="BR11" s="64">
        <f t="shared" si="4"/>
        <v>2</v>
      </c>
    </row>
    <row r="12" spans="1:70" x14ac:dyDescent="0.3">
      <c r="A12" s="50">
        <v>8</v>
      </c>
      <c r="B12" s="54" t="s">
        <v>72</v>
      </c>
      <c r="C12" s="57"/>
      <c r="D12" s="50"/>
      <c r="E12" s="50"/>
      <c r="F12" s="58"/>
      <c r="G12" s="62"/>
      <c r="H12" s="1"/>
      <c r="I12" s="1"/>
      <c r="J12" s="63"/>
      <c r="K12" s="62"/>
      <c r="L12" s="1"/>
      <c r="M12" s="1"/>
      <c r="N12" s="63"/>
      <c r="O12" s="62"/>
      <c r="P12" s="1"/>
      <c r="Q12" s="1"/>
      <c r="R12" s="63"/>
      <c r="S12" s="62"/>
      <c r="T12" s="1"/>
      <c r="U12" s="1"/>
      <c r="V12" s="63"/>
      <c r="W12" s="62"/>
      <c r="X12" s="1"/>
      <c r="Y12" s="1"/>
      <c r="Z12" s="63"/>
      <c r="AA12" s="62">
        <v>0</v>
      </c>
      <c r="AB12" s="1">
        <v>2</v>
      </c>
      <c r="AC12" s="1">
        <v>1</v>
      </c>
      <c r="AD12" s="63">
        <v>1</v>
      </c>
      <c r="AE12" s="62"/>
      <c r="AF12" s="1"/>
      <c r="AG12" s="1"/>
      <c r="AH12" s="63"/>
      <c r="AI12" s="62"/>
      <c r="AJ12" s="1"/>
      <c r="AK12" s="1"/>
      <c r="AL12" s="63"/>
      <c r="AM12" s="62"/>
      <c r="AN12" s="1"/>
      <c r="AO12" s="1"/>
      <c r="AP12" s="63"/>
      <c r="AQ12" s="62"/>
      <c r="AR12" s="1"/>
      <c r="AS12" s="1"/>
      <c r="AT12" s="63"/>
      <c r="AU12" s="62"/>
      <c r="AV12" s="1"/>
      <c r="AW12" s="1"/>
      <c r="AX12" s="63"/>
      <c r="AY12" s="62"/>
      <c r="AZ12" s="1"/>
      <c r="BA12" s="1"/>
      <c r="BB12" s="63"/>
      <c r="BC12" s="62"/>
      <c r="BD12" s="1"/>
      <c r="BE12" s="1"/>
      <c r="BF12" s="63"/>
      <c r="BG12" s="62"/>
      <c r="BH12" s="1"/>
      <c r="BI12" s="1"/>
      <c r="BJ12" s="63"/>
      <c r="BK12" s="62"/>
      <c r="BL12" s="1"/>
      <c r="BM12" s="1"/>
      <c r="BN12" s="63"/>
      <c r="BO12" s="64">
        <f t="shared" si="1"/>
        <v>0</v>
      </c>
      <c r="BP12" s="64">
        <f t="shared" si="2"/>
        <v>2</v>
      </c>
      <c r="BQ12" s="64">
        <f t="shared" si="3"/>
        <v>1</v>
      </c>
      <c r="BR12" s="64">
        <f t="shared" si="4"/>
        <v>1</v>
      </c>
    </row>
    <row r="13" spans="1:70" x14ac:dyDescent="0.3">
      <c r="A13" s="50">
        <v>9</v>
      </c>
      <c r="B13" s="54" t="s">
        <v>32</v>
      </c>
      <c r="C13" s="57"/>
      <c r="D13" s="50"/>
      <c r="E13" s="50"/>
      <c r="F13" s="58"/>
      <c r="G13" s="62"/>
      <c r="H13" s="1"/>
      <c r="I13" s="1"/>
      <c r="J13" s="63"/>
      <c r="K13" s="62"/>
      <c r="L13" s="1"/>
      <c r="M13" s="1"/>
      <c r="N13" s="63"/>
      <c r="O13" s="62"/>
      <c r="P13" s="1"/>
      <c r="Q13" s="1"/>
      <c r="R13" s="63"/>
      <c r="S13" s="62"/>
      <c r="T13" s="1"/>
      <c r="U13" s="1"/>
      <c r="V13" s="63"/>
      <c r="W13" s="62"/>
      <c r="X13" s="1"/>
      <c r="Y13" s="1"/>
      <c r="Z13" s="63"/>
      <c r="AA13" s="62">
        <v>0</v>
      </c>
      <c r="AB13" s="1">
        <v>1</v>
      </c>
      <c r="AC13" s="1">
        <v>0</v>
      </c>
      <c r="AD13" s="63">
        <v>2</v>
      </c>
      <c r="AE13" s="62"/>
      <c r="AF13" s="1"/>
      <c r="AG13" s="1"/>
      <c r="AH13" s="63"/>
      <c r="AI13" s="62"/>
      <c r="AJ13" s="1"/>
      <c r="AK13" s="1"/>
      <c r="AL13" s="63"/>
      <c r="AM13" s="62"/>
      <c r="AN13" s="1"/>
      <c r="AO13" s="1"/>
      <c r="AP13" s="63"/>
      <c r="AQ13" s="62"/>
      <c r="AR13" s="1"/>
      <c r="AS13" s="1"/>
      <c r="AT13" s="63"/>
      <c r="AU13" s="62"/>
      <c r="AV13" s="1"/>
      <c r="AW13" s="1"/>
      <c r="AX13" s="63"/>
      <c r="AY13" s="62"/>
      <c r="AZ13" s="1"/>
      <c r="BA13" s="1"/>
      <c r="BB13" s="63"/>
      <c r="BC13" s="62"/>
      <c r="BD13" s="1"/>
      <c r="BE13" s="1"/>
      <c r="BF13" s="63"/>
      <c r="BG13" s="62"/>
      <c r="BH13" s="1"/>
      <c r="BI13" s="1"/>
      <c r="BJ13" s="63"/>
      <c r="BK13" s="62"/>
      <c r="BL13" s="1"/>
      <c r="BM13" s="1"/>
      <c r="BN13" s="63"/>
      <c r="BO13" s="64">
        <f t="shared" si="1"/>
        <v>0</v>
      </c>
      <c r="BP13" s="64">
        <f t="shared" si="2"/>
        <v>1</v>
      </c>
      <c r="BQ13" s="64">
        <f t="shared" si="3"/>
        <v>0</v>
      </c>
      <c r="BR13" s="64">
        <f t="shared" si="4"/>
        <v>2</v>
      </c>
    </row>
    <row r="14" spans="1:70" x14ac:dyDescent="0.3">
      <c r="A14" s="50">
        <v>10</v>
      </c>
      <c r="B14" s="54" t="s">
        <v>71</v>
      </c>
      <c r="C14" s="57"/>
      <c r="D14" s="50"/>
      <c r="E14" s="50"/>
      <c r="F14" s="58"/>
      <c r="G14" s="62"/>
      <c r="H14" s="1"/>
      <c r="I14" s="1"/>
      <c r="J14" s="63"/>
      <c r="K14" s="62"/>
      <c r="L14" s="1"/>
      <c r="M14" s="1"/>
      <c r="N14" s="63"/>
      <c r="O14" s="62"/>
      <c r="P14" s="1"/>
      <c r="Q14" s="1"/>
      <c r="R14" s="63"/>
      <c r="S14" s="62"/>
      <c r="T14" s="1"/>
      <c r="U14" s="1"/>
      <c r="V14" s="63"/>
      <c r="W14" s="62"/>
      <c r="X14" s="1"/>
      <c r="Y14" s="1"/>
      <c r="Z14" s="63"/>
      <c r="AA14" s="62">
        <v>0</v>
      </c>
      <c r="AB14" s="1">
        <v>1</v>
      </c>
      <c r="AC14" s="1">
        <v>1</v>
      </c>
      <c r="AD14" s="63">
        <v>1</v>
      </c>
      <c r="AE14" s="62"/>
      <c r="AF14" s="1"/>
      <c r="AG14" s="1"/>
      <c r="AH14" s="63"/>
      <c r="AI14" s="62"/>
      <c r="AJ14" s="1"/>
      <c r="AK14" s="1"/>
      <c r="AL14" s="63"/>
      <c r="AM14" s="62"/>
      <c r="AN14" s="1"/>
      <c r="AO14" s="1"/>
      <c r="AP14" s="63"/>
      <c r="AQ14" s="62"/>
      <c r="AR14" s="1"/>
      <c r="AS14" s="1"/>
      <c r="AT14" s="63"/>
      <c r="AU14" s="62"/>
      <c r="AV14" s="1"/>
      <c r="AW14" s="1"/>
      <c r="AX14" s="63"/>
      <c r="AY14" s="62"/>
      <c r="AZ14" s="1"/>
      <c r="BA14" s="1"/>
      <c r="BB14" s="63"/>
      <c r="BC14" s="62"/>
      <c r="BD14" s="1"/>
      <c r="BE14" s="1"/>
      <c r="BF14" s="63"/>
      <c r="BG14" s="62"/>
      <c r="BH14" s="1"/>
      <c r="BI14" s="1"/>
      <c r="BJ14" s="63"/>
      <c r="BK14" s="62"/>
      <c r="BL14" s="1"/>
      <c r="BM14" s="1"/>
      <c r="BN14" s="63"/>
      <c r="BO14" s="64">
        <f t="shared" si="1"/>
        <v>0</v>
      </c>
      <c r="BP14" s="64">
        <f t="shared" si="2"/>
        <v>1</v>
      </c>
      <c r="BQ14" s="64">
        <f t="shared" si="3"/>
        <v>1</v>
      </c>
      <c r="BR14" s="64">
        <f t="shared" si="4"/>
        <v>1</v>
      </c>
    </row>
    <row r="15" spans="1:70" x14ac:dyDescent="0.3">
      <c r="A15" s="50">
        <v>11</v>
      </c>
      <c r="B15" s="54" t="s">
        <v>33</v>
      </c>
      <c r="C15" s="57"/>
      <c r="D15" s="50"/>
      <c r="E15" s="50"/>
      <c r="F15" s="58"/>
      <c r="G15" s="62"/>
      <c r="H15" s="1"/>
      <c r="I15" s="1"/>
      <c r="J15" s="63"/>
      <c r="K15" s="62"/>
      <c r="L15" s="1"/>
      <c r="M15" s="1"/>
      <c r="N15" s="63"/>
      <c r="O15" s="62"/>
      <c r="P15" s="1"/>
      <c r="Q15" s="1"/>
      <c r="R15" s="63"/>
      <c r="S15" s="62"/>
      <c r="T15" s="1"/>
      <c r="U15" s="1"/>
      <c r="V15" s="63"/>
      <c r="W15" s="62"/>
      <c r="X15" s="1"/>
      <c r="Y15" s="1"/>
      <c r="Z15" s="63"/>
      <c r="AA15" s="62">
        <v>0</v>
      </c>
      <c r="AB15" s="1">
        <v>0</v>
      </c>
      <c r="AC15" s="1">
        <v>1</v>
      </c>
      <c r="AD15" s="63">
        <v>3</v>
      </c>
      <c r="AE15" s="62"/>
      <c r="AF15" s="1"/>
      <c r="AG15" s="1"/>
      <c r="AH15" s="63"/>
      <c r="AI15" s="62"/>
      <c r="AJ15" s="1"/>
      <c r="AK15" s="1"/>
      <c r="AL15" s="63"/>
      <c r="AM15" s="62"/>
      <c r="AN15" s="1"/>
      <c r="AO15" s="1"/>
      <c r="AP15" s="63"/>
      <c r="AQ15" s="62"/>
      <c r="AR15" s="1"/>
      <c r="AS15" s="1"/>
      <c r="AT15" s="63"/>
      <c r="AU15" s="62"/>
      <c r="AV15" s="1"/>
      <c r="AW15" s="1"/>
      <c r="AX15" s="63"/>
      <c r="AY15" s="62"/>
      <c r="AZ15" s="1"/>
      <c r="BA15" s="1"/>
      <c r="BB15" s="63"/>
      <c r="BC15" s="62"/>
      <c r="BD15" s="1"/>
      <c r="BE15" s="1"/>
      <c r="BF15" s="63"/>
      <c r="BG15" s="62"/>
      <c r="BH15" s="1"/>
      <c r="BI15" s="1"/>
      <c r="BJ15" s="63"/>
      <c r="BK15" s="62"/>
      <c r="BL15" s="1"/>
      <c r="BM15" s="1"/>
      <c r="BN15" s="63"/>
      <c r="BO15" s="64">
        <f t="shared" si="1"/>
        <v>0</v>
      </c>
      <c r="BP15" s="64">
        <f t="shared" si="2"/>
        <v>0</v>
      </c>
      <c r="BQ15" s="64">
        <f t="shared" si="3"/>
        <v>1</v>
      </c>
      <c r="BR15" s="64">
        <f t="shared" si="4"/>
        <v>3</v>
      </c>
    </row>
    <row r="16" spans="1:70" x14ac:dyDescent="0.3">
      <c r="A16" s="50">
        <v>12</v>
      </c>
      <c r="B16" s="54" t="s">
        <v>73</v>
      </c>
      <c r="C16" s="57"/>
      <c r="D16" s="50"/>
      <c r="E16" s="50"/>
      <c r="F16" s="58"/>
      <c r="G16" s="62"/>
      <c r="H16" s="1"/>
      <c r="I16" s="1"/>
      <c r="J16" s="63"/>
      <c r="K16" s="62"/>
      <c r="L16" s="1"/>
      <c r="M16" s="1"/>
      <c r="N16" s="63"/>
      <c r="O16" s="62"/>
      <c r="P16" s="1"/>
      <c r="Q16" s="1"/>
      <c r="R16" s="63"/>
      <c r="S16" s="62"/>
      <c r="T16" s="1"/>
      <c r="U16" s="1"/>
      <c r="V16" s="63"/>
      <c r="W16" s="62"/>
      <c r="X16" s="1"/>
      <c r="Y16" s="1"/>
      <c r="Z16" s="63"/>
      <c r="AA16" s="62">
        <v>0</v>
      </c>
      <c r="AB16" s="1">
        <v>0</v>
      </c>
      <c r="AC16" s="1">
        <v>0</v>
      </c>
      <c r="AD16" s="63">
        <v>4</v>
      </c>
      <c r="AE16" s="62"/>
      <c r="AF16" s="1"/>
      <c r="AG16" s="1"/>
      <c r="AH16" s="63"/>
      <c r="AI16" s="62"/>
      <c r="AJ16" s="1"/>
      <c r="AK16" s="1"/>
      <c r="AL16" s="63"/>
      <c r="AM16" s="62"/>
      <c r="AN16" s="1"/>
      <c r="AO16" s="1"/>
      <c r="AP16" s="63"/>
      <c r="AQ16" s="62"/>
      <c r="AR16" s="1"/>
      <c r="AS16" s="1"/>
      <c r="AT16" s="63"/>
      <c r="AU16" s="62"/>
      <c r="AV16" s="1"/>
      <c r="AW16" s="1"/>
      <c r="AX16" s="63"/>
      <c r="AY16" s="62"/>
      <c r="AZ16" s="1"/>
      <c r="BA16" s="1"/>
      <c r="BB16" s="63"/>
      <c r="BC16" s="62"/>
      <c r="BD16" s="1"/>
      <c r="BE16" s="1"/>
      <c r="BF16" s="63"/>
      <c r="BG16" s="62"/>
      <c r="BH16" s="1"/>
      <c r="BI16" s="1"/>
      <c r="BJ16" s="63"/>
      <c r="BK16" s="62"/>
      <c r="BL16" s="1"/>
      <c r="BM16" s="1"/>
      <c r="BN16" s="63"/>
      <c r="BO16" s="64">
        <f t="shared" si="1"/>
        <v>0</v>
      </c>
      <c r="BP16" s="64">
        <f t="shared" si="2"/>
        <v>0</v>
      </c>
      <c r="BQ16" s="64">
        <f t="shared" si="3"/>
        <v>0</v>
      </c>
      <c r="BR16" s="64">
        <f t="shared" si="4"/>
        <v>4</v>
      </c>
    </row>
    <row r="17" spans="1:70" x14ac:dyDescent="0.3">
      <c r="A17" s="50">
        <v>13</v>
      </c>
      <c r="B17" s="54" t="s">
        <v>75</v>
      </c>
      <c r="C17" s="57"/>
      <c r="D17" s="50"/>
      <c r="E17" s="50"/>
      <c r="F17" s="58"/>
      <c r="G17" s="62"/>
      <c r="H17" s="1"/>
      <c r="I17" s="1"/>
      <c r="J17" s="63"/>
      <c r="K17" s="62"/>
      <c r="L17" s="1"/>
      <c r="M17" s="1"/>
      <c r="N17" s="63"/>
      <c r="O17" s="62"/>
      <c r="P17" s="1"/>
      <c r="Q17" s="1"/>
      <c r="R17" s="63"/>
      <c r="S17" s="62"/>
      <c r="T17" s="1"/>
      <c r="U17" s="1"/>
      <c r="V17" s="63"/>
      <c r="W17" s="62"/>
      <c r="X17" s="1"/>
      <c r="Y17" s="1"/>
      <c r="Z17" s="63"/>
      <c r="AA17" s="62"/>
      <c r="AB17" s="1"/>
      <c r="AC17" s="1">
        <v>1</v>
      </c>
      <c r="AD17" s="63">
        <v>1</v>
      </c>
      <c r="AE17" s="62"/>
      <c r="AF17" s="1"/>
      <c r="AG17" s="1"/>
      <c r="AH17" s="63"/>
      <c r="AI17" s="62"/>
      <c r="AJ17" s="1"/>
      <c r="AK17" s="1"/>
      <c r="AL17" s="63"/>
      <c r="AM17" s="62"/>
      <c r="AN17" s="1"/>
      <c r="AO17" s="1"/>
      <c r="AP17" s="63"/>
      <c r="AQ17" s="62"/>
      <c r="AR17" s="1"/>
      <c r="AS17" s="1"/>
      <c r="AT17" s="63"/>
      <c r="AU17" s="62"/>
      <c r="AV17" s="1"/>
      <c r="AW17" s="1"/>
      <c r="AX17" s="63"/>
      <c r="AY17" s="62"/>
      <c r="AZ17" s="1"/>
      <c r="BA17" s="1"/>
      <c r="BB17" s="63"/>
      <c r="BC17" s="62"/>
      <c r="BD17" s="1"/>
      <c r="BE17" s="1"/>
      <c r="BF17" s="63"/>
      <c r="BG17" s="62"/>
      <c r="BH17" s="1"/>
      <c r="BI17" s="1"/>
      <c r="BJ17" s="63"/>
      <c r="BK17" s="62"/>
      <c r="BL17" s="1"/>
      <c r="BM17" s="1"/>
      <c r="BN17" s="63"/>
      <c r="BO17" s="64">
        <f t="shared" si="1"/>
        <v>0</v>
      </c>
      <c r="BP17" s="64">
        <f t="shared" si="2"/>
        <v>0</v>
      </c>
      <c r="BQ17" s="64">
        <f t="shared" si="3"/>
        <v>1</v>
      </c>
      <c r="BR17" s="64">
        <f t="shared" si="4"/>
        <v>1</v>
      </c>
    </row>
    <row r="18" spans="1:70" x14ac:dyDescent="0.3">
      <c r="A18" s="50">
        <v>14</v>
      </c>
      <c r="B18" s="54" t="s">
        <v>35</v>
      </c>
      <c r="C18" s="57"/>
      <c r="D18" s="50"/>
      <c r="E18" s="50"/>
      <c r="F18" s="58"/>
      <c r="G18" s="62"/>
      <c r="H18" s="1"/>
      <c r="I18" s="1"/>
      <c r="J18" s="63"/>
      <c r="K18" s="62"/>
      <c r="L18" s="1"/>
      <c r="M18" s="1"/>
      <c r="N18" s="63"/>
      <c r="O18" s="62"/>
      <c r="P18" s="1"/>
      <c r="Q18" s="1"/>
      <c r="R18" s="63"/>
      <c r="S18" s="62"/>
      <c r="T18" s="1"/>
      <c r="U18" s="1"/>
      <c r="V18" s="63"/>
      <c r="W18" s="62"/>
      <c r="X18" s="1"/>
      <c r="Y18" s="1"/>
      <c r="Z18" s="63"/>
      <c r="AA18" s="62"/>
      <c r="AB18" s="1">
        <v>1</v>
      </c>
      <c r="AC18" s="1">
        <v>1</v>
      </c>
      <c r="AD18" s="63">
        <v>1</v>
      </c>
      <c r="AE18" s="62"/>
      <c r="AF18" s="1"/>
      <c r="AG18" s="1"/>
      <c r="AH18" s="63"/>
      <c r="AI18" s="62"/>
      <c r="AJ18" s="1"/>
      <c r="AK18" s="1"/>
      <c r="AL18" s="63"/>
      <c r="AM18" s="62"/>
      <c r="AN18" s="1"/>
      <c r="AO18" s="1"/>
      <c r="AP18" s="63"/>
      <c r="AQ18" s="62"/>
      <c r="AR18" s="1"/>
      <c r="AS18" s="1"/>
      <c r="AT18" s="63"/>
      <c r="AU18" s="62"/>
      <c r="AV18" s="1"/>
      <c r="AW18" s="1"/>
      <c r="AX18" s="63"/>
      <c r="AY18" s="62"/>
      <c r="AZ18" s="1"/>
      <c r="BA18" s="1"/>
      <c r="BB18" s="63"/>
      <c r="BC18" s="62"/>
      <c r="BD18" s="1"/>
      <c r="BE18" s="1"/>
      <c r="BF18" s="63"/>
      <c r="BG18" s="62"/>
      <c r="BH18" s="1"/>
      <c r="BI18" s="1"/>
      <c r="BJ18" s="63"/>
      <c r="BK18" s="62"/>
      <c r="BL18" s="1"/>
      <c r="BM18" s="1"/>
      <c r="BN18" s="63"/>
      <c r="BO18" s="64">
        <f t="shared" si="1"/>
        <v>0</v>
      </c>
      <c r="BP18" s="64">
        <f t="shared" si="2"/>
        <v>1</v>
      </c>
      <c r="BQ18" s="64">
        <f t="shared" si="3"/>
        <v>1</v>
      </c>
      <c r="BR18" s="64">
        <f t="shared" si="4"/>
        <v>1</v>
      </c>
    </row>
    <row r="19" spans="1:70" x14ac:dyDescent="0.3">
      <c r="A19" s="50">
        <v>15</v>
      </c>
      <c r="B19" s="54" t="s">
        <v>76</v>
      </c>
      <c r="C19" s="57"/>
      <c r="D19" s="50"/>
      <c r="E19" s="50"/>
      <c r="F19" s="58"/>
      <c r="G19" s="62"/>
      <c r="H19" s="1"/>
      <c r="I19" s="1"/>
      <c r="J19" s="63"/>
      <c r="K19" s="62"/>
      <c r="L19" s="1"/>
      <c r="M19" s="1"/>
      <c r="N19" s="63"/>
      <c r="O19" s="62"/>
      <c r="P19" s="1"/>
      <c r="Q19" s="1"/>
      <c r="R19" s="63"/>
      <c r="S19" s="62"/>
      <c r="T19" s="1"/>
      <c r="U19" s="1"/>
      <c r="V19" s="63"/>
      <c r="W19" s="62"/>
      <c r="X19" s="1"/>
      <c r="Y19" s="1"/>
      <c r="Z19" s="63"/>
      <c r="AA19" s="62">
        <v>1</v>
      </c>
      <c r="AB19" s="1">
        <v>5</v>
      </c>
      <c r="AC19" s="1">
        <v>3</v>
      </c>
      <c r="AD19" s="63">
        <v>1</v>
      </c>
      <c r="AE19" s="62"/>
      <c r="AF19" s="1"/>
      <c r="AG19" s="1"/>
      <c r="AH19" s="63"/>
      <c r="AI19" s="62"/>
      <c r="AJ19" s="1"/>
      <c r="AK19" s="1"/>
      <c r="AL19" s="63"/>
      <c r="AM19" s="62"/>
      <c r="AN19" s="1"/>
      <c r="AO19" s="1"/>
      <c r="AP19" s="63"/>
      <c r="AQ19" s="62"/>
      <c r="AR19" s="1"/>
      <c r="AS19" s="1"/>
      <c r="AT19" s="63"/>
      <c r="AU19" s="62"/>
      <c r="AV19" s="1"/>
      <c r="AW19" s="1"/>
      <c r="AX19" s="63"/>
      <c r="AY19" s="62"/>
      <c r="AZ19" s="1"/>
      <c r="BA19" s="1"/>
      <c r="BB19" s="63"/>
      <c r="BC19" s="62"/>
      <c r="BD19" s="1"/>
      <c r="BE19" s="1"/>
      <c r="BF19" s="63"/>
      <c r="BG19" s="62"/>
      <c r="BH19" s="1"/>
      <c r="BI19" s="1"/>
      <c r="BJ19" s="63"/>
      <c r="BK19" s="62"/>
      <c r="BL19" s="1"/>
      <c r="BM19" s="1"/>
      <c r="BN19" s="63"/>
      <c r="BO19" s="64">
        <f t="shared" si="1"/>
        <v>1</v>
      </c>
      <c r="BP19" s="64">
        <f t="shared" si="2"/>
        <v>5</v>
      </c>
      <c r="BQ19" s="64">
        <f t="shared" si="3"/>
        <v>3</v>
      </c>
      <c r="BR19" s="64">
        <f t="shared" si="4"/>
        <v>1</v>
      </c>
    </row>
    <row r="20" spans="1:70" x14ac:dyDescent="0.3">
      <c r="A20" s="50">
        <v>16</v>
      </c>
      <c r="B20" s="54" t="s">
        <v>78</v>
      </c>
      <c r="C20" s="57"/>
      <c r="D20" s="50"/>
      <c r="E20" s="50"/>
      <c r="F20" s="58"/>
      <c r="G20" s="62"/>
      <c r="H20" s="1"/>
      <c r="I20" s="1"/>
      <c r="J20" s="63"/>
      <c r="K20" s="62"/>
      <c r="L20" s="1"/>
      <c r="M20" s="1"/>
      <c r="N20" s="63"/>
      <c r="O20" s="62"/>
      <c r="P20" s="1"/>
      <c r="Q20" s="1"/>
      <c r="R20" s="63"/>
      <c r="S20" s="62"/>
      <c r="T20" s="1"/>
      <c r="U20" s="1"/>
      <c r="V20" s="63"/>
      <c r="W20" s="62"/>
      <c r="X20" s="1"/>
      <c r="Y20" s="1"/>
      <c r="Z20" s="63"/>
      <c r="AA20" s="62"/>
      <c r="AB20" s="1">
        <v>1</v>
      </c>
      <c r="AC20" s="1"/>
      <c r="AD20" s="63">
        <v>1</v>
      </c>
      <c r="AE20" s="62"/>
      <c r="AF20" s="1"/>
      <c r="AG20" s="1"/>
      <c r="AH20" s="63"/>
      <c r="AI20" s="62"/>
      <c r="AJ20" s="1"/>
      <c r="AK20" s="1"/>
      <c r="AL20" s="63"/>
      <c r="AM20" s="62"/>
      <c r="AN20" s="1"/>
      <c r="AO20" s="1"/>
      <c r="AP20" s="63"/>
      <c r="AQ20" s="62"/>
      <c r="AR20" s="1"/>
      <c r="AS20" s="1"/>
      <c r="AT20" s="63"/>
      <c r="AU20" s="62"/>
      <c r="AV20" s="1"/>
      <c r="AW20" s="1"/>
      <c r="AX20" s="63"/>
      <c r="AY20" s="62"/>
      <c r="AZ20" s="1"/>
      <c r="BA20" s="1"/>
      <c r="BB20" s="63"/>
      <c r="BC20" s="62"/>
      <c r="BD20" s="1"/>
      <c r="BE20" s="1"/>
      <c r="BF20" s="63"/>
      <c r="BG20" s="62"/>
      <c r="BH20" s="1"/>
      <c r="BI20" s="1"/>
      <c r="BJ20" s="63"/>
      <c r="BK20" s="62"/>
      <c r="BL20" s="1"/>
      <c r="BM20" s="1"/>
      <c r="BN20" s="63"/>
      <c r="BO20" s="64">
        <f t="shared" si="1"/>
        <v>0</v>
      </c>
      <c r="BP20" s="64">
        <f t="shared" si="2"/>
        <v>1</v>
      </c>
      <c r="BQ20" s="64">
        <f t="shared" si="3"/>
        <v>0</v>
      </c>
      <c r="BR20" s="64">
        <f t="shared" si="4"/>
        <v>1</v>
      </c>
    </row>
    <row r="21" spans="1:70" x14ac:dyDescent="0.3">
      <c r="A21" s="50">
        <v>17</v>
      </c>
      <c r="B21" s="54" t="s">
        <v>79</v>
      </c>
      <c r="C21" s="57"/>
      <c r="D21" s="50"/>
      <c r="E21" s="50"/>
      <c r="F21" s="58"/>
      <c r="G21" s="62"/>
      <c r="H21" s="1"/>
      <c r="I21" s="1"/>
      <c r="J21" s="63"/>
      <c r="K21" s="62"/>
      <c r="L21" s="1"/>
      <c r="M21" s="1"/>
      <c r="N21" s="63"/>
      <c r="O21" s="62"/>
      <c r="P21" s="1"/>
      <c r="Q21" s="1"/>
      <c r="R21" s="63"/>
      <c r="S21" s="62"/>
      <c r="T21" s="1"/>
      <c r="U21" s="1"/>
      <c r="V21" s="63"/>
      <c r="W21" s="62"/>
      <c r="X21" s="1"/>
      <c r="Y21" s="1"/>
      <c r="Z21" s="63"/>
      <c r="AA21" s="62"/>
      <c r="AB21" s="1"/>
      <c r="AC21" s="1"/>
      <c r="AD21" s="63">
        <v>2</v>
      </c>
      <c r="AE21" s="62"/>
      <c r="AF21" s="1"/>
      <c r="AG21" s="1"/>
      <c r="AH21" s="63"/>
      <c r="AI21" s="62"/>
      <c r="AJ21" s="1"/>
      <c r="AK21" s="1"/>
      <c r="AL21" s="63"/>
      <c r="AM21" s="62"/>
      <c r="AN21" s="1"/>
      <c r="AO21" s="1"/>
      <c r="AP21" s="63"/>
      <c r="AQ21" s="62"/>
      <c r="AR21" s="1"/>
      <c r="AS21" s="1"/>
      <c r="AT21" s="63"/>
      <c r="AU21" s="62"/>
      <c r="AV21" s="1"/>
      <c r="AW21" s="1"/>
      <c r="AX21" s="63"/>
      <c r="AY21" s="62"/>
      <c r="AZ21" s="1"/>
      <c r="BA21" s="1"/>
      <c r="BB21" s="63"/>
      <c r="BC21" s="62"/>
      <c r="BD21" s="1"/>
      <c r="BE21" s="1"/>
      <c r="BF21" s="63"/>
      <c r="BG21" s="62"/>
      <c r="BH21" s="1"/>
      <c r="BI21" s="1"/>
      <c r="BJ21" s="63"/>
      <c r="BK21" s="62"/>
      <c r="BL21" s="1"/>
      <c r="BM21" s="1"/>
      <c r="BN21" s="63"/>
      <c r="BO21" s="64">
        <f t="shared" si="1"/>
        <v>0</v>
      </c>
      <c r="BP21" s="64">
        <f t="shared" si="2"/>
        <v>0</v>
      </c>
      <c r="BQ21" s="64">
        <f t="shared" si="3"/>
        <v>0</v>
      </c>
      <c r="BR21" s="64">
        <f t="shared" si="4"/>
        <v>2</v>
      </c>
    </row>
    <row r="22" spans="1:70" x14ac:dyDescent="0.3">
      <c r="A22" s="50">
        <v>18</v>
      </c>
      <c r="B22" s="54" t="s">
        <v>34</v>
      </c>
      <c r="C22" s="57"/>
      <c r="D22" s="50"/>
      <c r="E22" s="50"/>
      <c r="F22" s="58"/>
      <c r="G22" s="62"/>
      <c r="H22" s="1"/>
      <c r="I22" s="1"/>
      <c r="J22" s="63"/>
      <c r="K22" s="62"/>
      <c r="L22" s="1"/>
      <c r="M22" s="1"/>
      <c r="N22" s="63"/>
      <c r="O22" s="62"/>
      <c r="P22" s="1"/>
      <c r="Q22" s="1"/>
      <c r="R22" s="63"/>
      <c r="S22" s="62"/>
      <c r="T22" s="1"/>
      <c r="U22" s="1"/>
      <c r="V22" s="63"/>
      <c r="W22" s="62"/>
      <c r="X22" s="1"/>
      <c r="Y22" s="1"/>
      <c r="Z22" s="63"/>
      <c r="AA22" s="62"/>
      <c r="AB22" s="1">
        <v>1</v>
      </c>
      <c r="AC22" s="1"/>
      <c r="AD22" s="63">
        <v>1</v>
      </c>
      <c r="AE22" s="62"/>
      <c r="AF22" s="1"/>
      <c r="AG22" s="1"/>
      <c r="AH22" s="63"/>
      <c r="AI22" s="62"/>
      <c r="AJ22" s="1"/>
      <c r="AK22" s="1"/>
      <c r="AL22" s="63"/>
      <c r="AM22" s="62"/>
      <c r="AN22" s="1"/>
      <c r="AO22" s="1"/>
      <c r="AP22" s="63"/>
      <c r="AQ22" s="62"/>
      <c r="AR22" s="1"/>
      <c r="AS22" s="1"/>
      <c r="AT22" s="63"/>
      <c r="AU22" s="62"/>
      <c r="AV22" s="1"/>
      <c r="AW22" s="1"/>
      <c r="AX22" s="63"/>
      <c r="AY22" s="62"/>
      <c r="AZ22" s="1"/>
      <c r="BA22" s="1"/>
      <c r="BB22" s="63"/>
      <c r="BC22" s="62"/>
      <c r="BD22" s="1"/>
      <c r="BE22" s="1"/>
      <c r="BF22" s="63"/>
      <c r="BG22" s="62"/>
      <c r="BH22" s="1"/>
      <c r="BI22" s="1"/>
      <c r="BJ22" s="63"/>
      <c r="BK22" s="62"/>
      <c r="BL22" s="1"/>
      <c r="BM22" s="1"/>
      <c r="BN22" s="63"/>
      <c r="BO22" s="64">
        <f t="shared" si="1"/>
        <v>0</v>
      </c>
      <c r="BP22" s="64">
        <f t="shared" si="2"/>
        <v>1</v>
      </c>
      <c r="BQ22" s="64">
        <f t="shared" si="3"/>
        <v>0</v>
      </c>
      <c r="BR22" s="64">
        <f t="shared" si="4"/>
        <v>1</v>
      </c>
    </row>
    <row r="23" spans="1:70" x14ac:dyDescent="0.3">
      <c r="A23" s="50">
        <v>19</v>
      </c>
      <c r="B23" s="54" t="s">
        <v>31</v>
      </c>
      <c r="C23" s="57"/>
      <c r="D23" s="50"/>
      <c r="E23" s="50"/>
      <c r="F23" s="58"/>
      <c r="G23" s="62"/>
      <c r="H23" s="1"/>
      <c r="I23" s="1"/>
      <c r="J23" s="63"/>
      <c r="K23" s="62"/>
      <c r="L23" s="1"/>
      <c r="M23" s="1"/>
      <c r="N23" s="63"/>
      <c r="O23" s="62"/>
      <c r="P23" s="1"/>
      <c r="Q23" s="1"/>
      <c r="R23" s="63"/>
      <c r="S23" s="62"/>
      <c r="T23" s="1"/>
      <c r="U23" s="1"/>
      <c r="V23" s="63"/>
      <c r="W23" s="62"/>
      <c r="X23" s="1"/>
      <c r="Y23" s="1"/>
      <c r="Z23" s="63"/>
      <c r="AA23" s="62">
        <v>1</v>
      </c>
      <c r="AB23" s="1">
        <v>1</v>
      </c>
      <c r="AC23" s="1"/>
      <c r="AD23" s="63">
        <v>3</v>
      </c>
      <c r="AE23" s="62"/>
      <c r="AF23" s="1"/>
      <c r="AG23" s="1"/>
      <c r="AH23" s="63"/>
      <c r="AI23" s="62"/>
      <c r="AJ23" s="1"/>
      <c r="AK23" s="1"/>
      <c r="AL23" s="63"/>
      <c r="AM23" s="62"/>
      <c r="AN23" s="1"/>
      <c r="AO23" s="1"/>
      <c r="AP23" s="63"/>
      <c r="AQ23" s="62"/>
      <c r="AR23" s="1"/>
      <c r="AS23" s="1"/>
      <c r="AT23" s="63"/>
      <c r="AU23" s="62"/>
      <c r="AV23" s="1"/>
      <c r="AW23" s="1"/>
      <c r="AX23" s="63"/>
      <c r="AY23" s="62"/>
      <c r="AZ23" s="1"/>
      <c r="BA23" s="1"/>
      <c r="BB23" s="63"/>
      <c r="BC23" s="62"/>
      <c r="BD23" s="1"/>
      <c r="BE23" s="1"/>
      <c r="BF23" s="63"/>
      <c r="BG23" s="62"/>
      <c r="BH23" s="1"/>
      <c r="BI23" s="1"/>
      <c r="BJ23" s="63"/>
      <c r="BK23" s="62"/>
      <c r="BL23" s="1"/>
      <c r="BM23" s="1"/>
      <c r="BN23" s="63"/>
      <c r="BO23" s="64">
        <f t="shared" si="1"/>
        <v>1</v>
      </c>
      <c r="BP23" s="64">
        <f t="shared" si="2"/>
        <v>1</v>
      </c>
      <c r="BQ23" s="64">
        <f t="shared" si="3"/>
        <v>0</v>
      </c>
      <c r="BR23" s="64">
        <f t="shared" si="4"/>
        <v>3</v>
      </c>
    </row>
    <row r="24" spans="1:70" x14ac:dyDescent="0.3">
      <c r="A24" s="50">
        <v>20</v>
      </c>
      <c r="B24" s="54" t="s">
        <v>100</v>
      </c>
      <c r="C24" s="57"/>
      <c r="D24" s="50"/>
      <c r="E24" s="50"/>
      <c r="F24" s="58"/>
      <c r="G24" s="62"/>
      <c r="H24" s="1"/>
      <c r="I24" s="1"/>
      <c r="J24" s="63"/>
      <c r="K24" s="62"/>
      <c r="L24" s="1"/>
      <c r="M24" s="1"/>
      <c r="N24" s="63"/>
      <c r="O24" s="62"/>
      <c r="P24" s="1"/>
      <c r="Q24" s="1"/>
      <c r="R24" s="63"/>
      <c r="S24" s="62"/>
      <c r="T24" s="1"/>
      <c r="U24" s="1"/>
      <c r="V24" s="63"/>
      <c r="W24" s="62"/>
      <c r="X24" s="1"/>
      <c r="Y24" s="1"/>
      <c r="Z24" s="63"/>
      <c r="AA24" s="62">
        <v>1</v>
      </c>
      <c r="AB24" s="1">
        <v>1</v>
      </c>
      <c r="AC24" s="1"/>
      <c r="AD24" s="63"/>
      <c r="AE24" s="62"/>
      <c r="AF24" s="1"/>
      <c r="AG24" s="1"/>
      <c r="AH24" s="63"/>
      <c r="AI24" s="62"/>
      <c r="AJ24" s="1"/>
      <c r="AK24" s="1"/>
      <c r="AL24" s="63"/>
      <c r="AM24" s="62"/>
      <c r="AN24" s="1"/>
      <c r="AO24" s="1"/>
      <c r="AP24" s="63"/>
      <c r="AQ24" s="62"/>
      <c r="AR24" s="1"/>
      <c r="AS24" s="1"/>
      <c r="AT24" s="63"/>
      <c r="AU24" s="62"/>
      <c r="AV24" s="1"/>
      <c r="AW24" s="1"/>
      <c r="AX24" s="63"/>
      <c r="AY24" s="62"/>
      <c r="AZ24" s="1"/>
      <c r="BA24" s="1"/>
      <c r="BB24" s="63"/>
      <c r="BC24" s="62"/>
      <c r="BD24" s="1"/>
      <c r="BE24" s="1"/>
      <c r="BF24" s="63"/>
      <c r="BG24" s="62"/>
      <c r="BH24" s="1"/>
      <c r="BI24" s="1"/>
      <c r="BJ24" s="63"/>
      <c r="BK24" s="62"/>
      <c r="BL24" s="1"/>
      <c r="BM24" s="1"/>
      <c r="BN24" s="63"/>
      <c r="BO24" s="64">
        <f t="shared" si="1"/>
        <v>1</v>
      </c>
      <c r="BP24" s="64">
        <f t="shared" si="2"/>
        <v>1</v>
      </c>
      <c r="BQ24" s="64">
        <f t="shared" si="3"/>
        <v>0</v>
      </c>
      <c r="BR24" s="64">
        <f t="shared" si="4"/>
        <v>0</v>
      </c>
    </row>
    <row r="25" spans="1:70" x14ac:dyDescent="0.3">
      <c r="A25" s="50">
        <v>21</v>
      </c>
      <c r="B25" s="54" t="s">
        <v>101</v>
      </c>
      <c r="C25" s="57"/>
      <c r="D25" s="50"/>
      <c r="E25" s="50"/>
      <c r="F25" s="58"/>
      <c r="G25" s="62"/>
      <c r="H25" s="1"/>
      <c r="I25" s="1"/>
      <c r="J25" s="63"/>
      <c r="K25" s="62"/>
      <c r="L25" s="1"/>
      <c r="M25" s="1"/>
      <c r="N25" s="63"/>
      <c r="O25" s="62"/>
      <c r="P25" s="1"/>
      <c r="Q25" s="1"/>
      <c r="R25" s="63"/>
      <c r="S25" s="62"/>
      <c r="T25" s="1"/>
      <c r="U25" s="1"/>
      <c r="V25" s="63"/>
      <c r="W25" s="62"/>
      <c r="X25" s="1"/>
      <c r="Y25" s="1"/>
      <c r="Z25" s="63"/>
      <c r="AA25" s="62">
        <v>2</v>
      </c>
      <c r="AB25" s="1"/>
      <c r="AC25" s="1">
        <v>1</v>
      </c>
      <c r="AD25" s="63"/>
      <c r="AE25" s="62"/>
      <c r="AF25" s="1"/>
      <c r="AG25" s="1"/>
      <c r="AH25" s="63"/>
      <c r="AI25" s="62"/>
      <c r="AJ25" s="1"/>
      <c r="AK25" s="1"/>
      <c r="AL25" s="63"/>
      <c r="AM25" s="62"/>
      <c r="AN25" s="1"/>
      <c r="AO25" s="1"/>
      <c r="AP25" s="63"/>
      <c r="AQ25" s="62"/>
      <c r="AR25" s="1"/>
      <c r="AS25" s="1"/>
      <c r="AT25" s="63"/>
      <c r="AU25" s="62"/>
      <c r="AV25" s="1"/>
      <c r="AW25" s="1"/>
      <c r="AX25" s="63"/>
      <c r="AY25" s="62"/>
      <c r="AZ25" s="1"/>
      <c r="BA25" s="1"/>
      <c r="BB25" s="63"/>
      <c r="BC25" s="62"/>
      <c r="BD25" s="1"/>
      <c r="BE25" s="1"/>
      <c r="BF25" s="63"/>
      <c r="BG25" s="62"/>
      <c r="BH25" s="1"/>
      <c r="BI25" s="1"/>
      <c r="BJ25" s="63"/>
      <c r="BK25" s="62"/>
      <c r="BL25" s="1"/>
      <c r="BM25" s="1"/>
      <c r="BN25" s="63"/>
      <c r="BO25" s="64">
        <f t="shared" si="1"/>
        <v>2</v>
      </c>
      <c r="BP25" s="64">
        <f t="shared" si="2"/>
        <v>0</v>
      </c>
      <c r="BQ25" s="64">
        <f t="shared" si="3"/>
        <v>1</v>
      </c>
      <c r="BR25" s="64">
        <f t="shared" si="4"/>
        <v>0</v>
      </c>
    </row>
    <row r="26" spans="1:70" x14ac:dyDescent="0.3">
      <c r="A26" s="50">
        <v>22</v>
      </c>
      <c r="B26" s="54" t="s">
        <v>83</v>
      </c>
      <c r="C26" s="57"/>
      <c r="D26" s="50"/>
      <c r="E26" s="50"/>
      <c r="F26" s="58"/>
      <c r="G26" s="62"/>
      <c r="H26" s="1"/>
      <c r="I26" s="1"/>
      <c r="J26" s="63"/>
      <c r="K26" s="62"/>
      <c r="L26" s="1"/>
      <c r="M26" s="1"/>
      <c r="N26" s="63"/>
      <c r="O26" s="62"/>
      <c r="P26" s="1"/>
      <c r="Q26" s="1"/>
      <c r="R26" s="63"/>
      <c r="S26" s="62"/>
      <c r="T26" s="1"/>
      <c r="U26" s="1"/>
      <c r="V26" s="63"/>
      <c r="W26" s="62"/>
      <c r="X26" s="1"/>
      <c r="Y26" s="1"/>
      <c r="Z26" s="63"/>
      <c r="AA26" s="62">
        <v>1</v>
      </c>
      <c r="AB26" s="1"/>
      <c r="AC26" s="1"/>
      <c r="AD26" s="63">
        <v>1</v>
      </c>
      <c r="AE26" s="62"/>
      <c r="AF26" s="1"/>
      <c r="AG26" s="1"/>
      <c r="AH26" s="63"/>
      <c r="AI26" s="62"/>
      <c r="AJ26" s="1"/>
      <c r="AK26" s="1"/>
      <c r="AL26" s="63"/>
      <c r="AM26" s="62"/>
      <c r="AN26" s="1"/>
      <c r="AO26" s="1"/>
      <c r="AP26" s="63"/>
      <c r="AQ26" s="62"/>
      <c r="AR26" s="1"/>
      <c r="AS26" s="1"/>
      <c r="AT26" s="63"/>
      <c r="AU26" s="62"/>
      <c r="AV26" s="1"/>
      <c r="AW26" s="1"/>
      <c r="AX26" s="63"/>
      <c r="AY26" s="62"/>
      <c r="AZ26" s="1"/>
      <c r="BA26" s="1"/>
      <c r="BB26" s="63"/>
      <c r="BC26" s="62"/>
      <c r="BD26" s="1"/>
      <c r="BE26" s="1"/>
      <c r="BF26" s="63"/>
      <c r="BG26" s="62"/>
      <c r="BH26" s="1"/>
      <c r="BI26" s="1"/>
      <c r="BJ26" s="63"/>
      <c r="BK26" s="62"/>
      <c r="BL26" s="1"/>
      <c r="BM26" s="1"/>
      <c r="BN26" s="63"/>
      <c r="BO26" s="64">
        <f t="shared" si="1"/>
        <v>1</v>
      </c>
      <c r="BP26" s="64">
        <f t="shared" si="2"/>
        <v>0</v>
      </c>
      <c r="BQ26" s="64">
        <f t="shared" si="3"/>
        <v>0</v>
      </c>
      <c r="BR26" s="64">
        <f t="shared" si="4"/>
        <v>1</v>
      </c>
    </row>
    <row r="27" spans="1:70" x14ac:dyDescent="0.3">
      <c r="A27" s="50">
        <v>23</v>
      </c>
      <c r="B27" s="54" t="s">
        <v>102</v>
      </c>
      <c r="C27" s="57"/>
      <c r="D27" s="50"/>
      <c r="E27" s="50"/>
      <c r="F27" s="58"/>
      <c r="G27" s="62"/>
      <c r="H27" s="1"/>
      <c r="I27" s="1"/>
      <c r="J27" s="63"/>
      <c r="K27" s="62"/>
      <c r="L27" s="1"/>
      <c r="M27" s="1"/>
      <c r="N27" s="63"/>
      <c r="O27" s="62"/>
      <c r="P27" s="1"/>
      <c r="Q27" s="1"/>
      <c r="R27" s="63"/>
      <c r="S27" s="62"/>
      <c r="T27" s="1"/>
      <c r="U27" s="1"/>
      <c r="V27" s="63"/>
      <c r="W27" s="62"/>
      <c r="X27" s="1"/>
      <c r="Y27" s="1"/>
      <c r="Z27" s="63"/>
      <c r="AA27" s="62"/>
      <c r="AB27" s="1"/>
      <c r="AC27" s="1"/>
      <c r="AD27" s="63">
        <v>3</v>
      </c>
      <c r="AE27" s="62"/>
      <c r="AF27" s="1"/>
      <c r="AG27" s="1"/>
      <c r="AH27" s="63"/>
      <c r="AI27" s="62"/>
      <c r="AJ27" s="1"/>
      <c r="AK27" s="1"/>
      <c r="AL27" s="63"/>
      <c r="AM27" s="62"/>
      <c r="AN27" s="1"/>
      <c r="AO27" s="1"/>
      <c r="AP27" s="63"/>
      <c r="AQ27" s="62"/>
      <c r="AR27" s="1"/>
      <c r="AS27" s="1"/>
      <c r="AT27" s="63"/>
      <c r="AU27" s="62"/>
      <c r="AV27" s="1"/>
      <c r="AW27" s="1"/>
      <c r="AX27" s="63"/>
      <c r="AY27" s="62"/>
      <c r="AZ27" s="1"/>
      <c r="BA27" s="1"/>
      <c r="BB27" s="63"/>
      <c r="BC27" s="62"/>
      <c r="BD27" s="1"/>
      <c r="BE27" s="1"/>
      <c r="BF27" s="63"/>
      <c r="BG27" s="62"/>
      <c r="BH27" s="1"/>
      <c r="BI27" s="1"/>
      <c r="BJ27" s="63"/>
      <c r="BK27" s="62"/>
      <c r="BL27" s="1"/>
      <c r="BM27" s="1"/>
      <c r="BN27" s="63"/>
      <c r="BO27" s="64">
        <f t="shared" si="1"/>
        <v>0</v>
      </c>
      <c r="BP27" s="64">
        <f t="shared" si="2"/>
        <v>0</v>
      </c>
      <c r="BQ27" s="64">
        <f t="shared" si="3"/>
        <v>0</v>
      </c>
      <c r="BR27" s="64">
        <f t="shared" si="4"/>
        <v>3</v>
      </c>
    </row>
    <row r="28" spans="1:70" x14ac:dyDescent="0.3">
      <c r="A28" s="50">
        <v>24</v>
      </c>
      <c r="B28" s="54" t="s">
        <v>103</v>
      </c>
      <c r="C28" s="57"/>
      <c r="D28" s="50"/>
      <c r="E28" s="50"/>
      <c r="F28" s="58"/>
      <c r="G28" s="62"/>
      <c r="H28" s="1"/>
      <c r="I28" s="1"/>
      <c r="J28" s="63"/>
      <c r="K28" s="62"/>
      <c r="L28" s="1"/>
      <c r="M28" s="1"/>
      <c r="N28" s="63"/>
      <c r="O28" s="62"/>
      <c r="P28" s="1"/>
      <c r="Q28" s="1"/>
      <c r="R28" s="63"/>
      <c r="S28" s="62"/>
      <c r="T28" s="1"/>
      <c r="U28" s="1"/>
      <c r="V28" s="63"/>
      <c r="W28" s="62"/>
      <c r="X28" s="1"/>
      <c r="Y28" s="1"/>
      <c r="Z28" s="63"/>
      <c r="AA28" s="62"/>
      <c r="AB28" s="1"/>
      <c r="AC28" s="1"/>
      <c r="AD28" s="63"/>
      <c r="AE28" s="62"/>
      <c r="AF28" s="1"/>
      <c r="AG28" s="1"/>
      <c r="AH28" s="63"/>
      <c r="AI28" s="62"/>
      <c r="AJ28" s="1"/>
      <c r="AK28" s="1"/>
      <c r="AL28" s="63"/>
      <c r="AM28" s="62"/>
      <c r="AN28" s="1"/>
      <c r="AO28" s="1"/>
      <c r="AP28" s="63"/>
      <c r="AQ28" s="62"/>
      <c r="AR28" s="1"/>
      <c r="AS28" s="1"/>
      <c r="AT28" s="63"/>
      <c r="AU28" s="62"/>
      <c r="AV28" s="1"/>
      <c r="AW28" s="1"/>
      <c r="AX28" s="63"/>
      <c r="AY28" s="62"/>
      <c r="AZ28" s="1"/>
      <c r="BA28" s="1"/>
      <c r="BB28" s="63"/>
      <c r="BC28" s="62"/>
      <c r="BD28" s="1"/>
      <c r="BE28" s="1"/>
      <c r="BF28" s="63"/>
      <c r="BG28" s="62"/>
      <c r="BH28" s="1"/>
      <c r="BI28" s="1"/>
      <c r="BJ28" s="63"/>
      <c r="BK28" s="62"/>
      <c r="BL28" s="1"/>
      <c r="BM28" s="1"/>
      <c r="BN28" s="63"/>
      <c r="BO28" s="64">
        <f t="shared" si="1"/>
        <v>0</v>
      </c>
      <c r="BP28" s="64">
        <f t="shared" si="2"/>
        <v>0</v>
      </c>
      <c r="BQ28" s="64">
        <f t="shared" si="3"/>
        <v>0</v>
      </c>
      <c r="BR28" s="64">
        <f t="shared" si="4"/>
        <v>0</v>
      </c>
    </row>
    <row r="29" spans="1:70" x14ac:dyDescent="0.3">
      <c r="A29" s="50">
        <v>25</v>
      </c>
      <c r="B29" s="54" t="s">
        <v>104</v>
      </c>
      <c r="C29" s="57"/>
      <c r="D29" s="50"/>
      <c r="E29" s="50"/>
      <c r="F29" s="58"/>
      <c r="G29" s="62"/>
      <c r="H29" s="1"/>
      <c r="I29" s="1"/>
      <c r="J29" s="63"/>
      <c r="K29" s="62"/>
      <c r="L29" s="1"/>
      <c r="M29" s="1"/>
      <c r="N29" s="63"/>
      <c r="O29" s="62"/>
      <c r="P29" s="1"/>
      <c r="Q29" s="1"/>
      <c r="R29" s="63"/>
      <c r="S29" s="62"/>
      <c r="T29" s="1"/>
      <c r="U29" s="1"/>
      <c r="V29" s="63"/>
      <c r="W29" s="62"/>
      <c r="X29" s="1"/>
      <c r="Y29" s="1"/>
      <c r="Z29" s="63"/>
      <c r="AA29" s="62"/>
      <c r="AB29" s="1"/>
      <c r="AC29" s="1"/>
      <c r="AD29" s="63"/>
      <c r="AE29" s="62"/>
      <c r="AF29" s="1"/>
      <c r="AG29" s="1"/>
      <c r="AH29" s="63"/>
      <c r="AI29" s="62"/>
      <c r="AJ29" s="1"/>
      <c r="AK29" s="1"/>
      <c r="AL29" s="63"/>
      <c r="AM29" s="62"/>
      <c r="AN29" s="1"/>
      <c r="AO29" s="1"/>
      <c r="AP29" s="63"/>
      <c r="AQ29" s="62"/>
      <c r="AR29" s="1"/>
      <c r="AS29" s="1"/>
      <c r="AT29" s="63"/>
      <c r="AU29" s="62"/>
      <c r="AV29" s="1"/>
      <c r="AW29" s="1"/>
      <c r="AX29" s="63"/>
      <c r="AY29" s="62"/>
      <c r="AZ29" s="1"/>
      <c r="BA29" s="1"/>
      <c r="BB29" s="63"/>
      <c r="BC29" s="62"/>
      <c r="BD29" s="1"/>
      <c r="BE29" s="1"/>
      <c r="BF29" s="63"/>
      <c r="BG29" s="62"/>
      <c r="BH29" s="1"/>
      <c r="BI29" s="1"/>
      <c r="BJ29" s="63"/>
      <c r="BK29" s="62"/>
      <c r="BL29" s="1"/>
      <c r="BM29" s="1"/>
      <c r="BN29" s="63"/>
      <c r="BO29" s="64">
        <f t="shared" si="1"/>
        <v>0</v>
      </c>
      <c r="BP29" s="64">
        <f t="shared" si="2"/>
        <v>0</v>
      </c>
      <c r="BQ29" s="64">
        <f t="shared" si="3"/>
        <v>0</v>
      </c>
      <c r="BR29" s="64">
        <f t="shared" si="4"/>
        <v>0</v>
      </c>
    </row>
    <row r="30" spans="1:70" x14ac:dyDescent="0.3">
      <c r="A30" s="50">
        <v>26</v>
      </c>
      <c r="B30" s="54" t="s">
        <v>105</v>
      </c>
      <c r="C30" s="57"/>
      <c r="D30" s="50"/>
      <c r="E30" s="50"/>
      <c r="F30" s="58"/>
      <c r="G30" s="62"/>
      <c r="H30" s="1"/>
      <c r="I30" s="1"/>
      <c r="J30" s="63"/>
      <c r="K30" s="62"/>
      <c r="L30" s="1"/>
      <c r="M30" s="1"/>
      <c r="N30" s="63"/>
      <c r="O30" s="62"/>
      <c r="P30" s="1"/>
      <c r="Q30" s="1"/>
      <c r="R30" s="63"/>
      <c r="S30" s="62"/>
      <c r="T30" s="1"/>
      <c r="U30" s="1"/>
      <c r="V30" s="63"/>
      <c r="W30" s="62"/>
      <c r="X30" s="1"/>
      <c r="Y30" s="1"/>
      <c r="Z30" s="63"/>
      <c r="AA30" s="62"/>
      <c r="AB30" s="1"/>
      <c r="AC30" s="1"/>
      <c r="AD30" s="63">
        <v>1</v>
      </c>
      <c r="AE30" s="62"/>
      <c r="AF30" s="1"/>
      <c r="AG30" s="1"/>
      <c r="AH30" s="63"/>
      <c r="AI30" s="62"/>
      <c r="AJ30" s="1"/>
      <c r="AK30" s="1"/>
      <c r="AL30" s="63"/>
      <c r="AM30" s="62"/>
      <c r="AN30" s="1"/>
      <c r="AO30" s="1"/>
      <c r="AP30" s="63"/>
      <c r="AQ30" s="62"/>
      <c r="AR30" s="1"/>
      <c r="AS30" s="1"/>
      <c r="AT30" s="63"/>
      <c r="AU30" s="62"/>
      <c r="AV30" s="1"/>
      <c r="AW30" s="1"/>
      <c r="AX30" s="63"/>
      <c r="AY30" s="62"/>
      <c r="AZ30" s="1"/>
      <c r="BA30" s="1"/>
      <c r="BB30" s="63"/>
      <c r="BC30" s="62"/>
      <c r="BD30" s="1"/>
      <c r="BE30" s="1"/>
      <c r="BF30" s="63"/>
      <c r="BG30" s="62"/>
      <c r="BH30" s="1"/>
      <c r="BI30" s="1"/>
      <c r="BJ30" s="63"/>
      <c r="BK30" s="62"/>
      <c r="BL30" s="1"/>
      <c r="BM30" s="1"/>
      <c r="BN30" s="63"/>
      <c r="BO30" s="64">
        <f t="shared" si="1"/>
        <v>0</v>
      </c>
      <c r="BP30" s="64">
        <f t="shared" si="2"/>
        <v>0</v>
      </c>
      <c r="BQ30" s="64">
        <f t="shared" si="3"/>
        <v>0</v>
      </c>
      <c r="BR30" s="64">
        <f t="shared" si="4"/>
        <v>1</v>
      </c>
    </row>
    <row r="31" spans="1:70" x14ac:dyDescent="0.3">
      <c r="A31" s="50">
        <v>27</v>
      </c>
      <c r="B31" s="54" t="s">
        <v>106</v>
      </c>
      <c r="C31" s="57"/>
      <c r="D31" s="50"/>
      <c r="E31" s="50"/>
      <c r="F31" s="58"/>
      <c r="G31" s="62"/>
      <c r="H31" s="1"/>
      <c r="I31" s="1"/>
      <c r="J31" s="63"/>
      <c r="K31" s="62"/>
      <c r="L31" s="1"/>
      <c r="M31" s="1"/>
      <c r="N31" s="63"/>
      <c r="O31" s="62"/>
      <c r="P31" s="1"/>
      <c r="Q31" s="1"/>
      <c r="R31" s="63"/>
      <c r="S31" s="62"/>
      <c r="T31" s="1"/>
      <c r="U31" s="1"/>
      <c r="V31" s="63"/>
      <c r="W31" s="62"/>
      <c r="X31" s="1"/>
      <c r="Y31" s="1"/>
      <c r="Z31" s="63"/>
      <c r="AA31" s="62"/>
      <c r="AB31" s="1"/>
      <c r="AC31" s="1"/>
      <c r="AD31" s="63"/>
      <c r="AE31" s="62"/>
      <c r="AF31" s="1"/>
      <c r="AG31" s="1"/>
      <c r="AH31" s="63"/>
      <c r="AI31" s="62"/>
      <c r="AJ31" s="1"/>
      <c r="AK31" s="1"/>
      <c r="AL31" s="63"/>
      <c r="AM31" s="62"/>
      <c r="AN31" s="1"/>
      <c r="AO31" s="1"/>
      <c r="AP31" s="63"/>
      <c r="AQ31" s="62"/>
      <c r="AR31" s="1"/>
      <c r="AS31" s="1"/>
      <c r="AT31" s="63"/>
      <c r="AU31" s="62"/>
      <c r="AV31" s="1"/>
      <c r="AW31" s="1"/>
      <c r="AX31" s="63"/>
      <c r="AY31" s="62"/>
      <c r="AZ31" s="1"/>
      <c r="BA31" s="1"/>
      <c r="BB31" s="63"/>
      <c r="BC31" s="62"/>
      <c r="BD31" s="1"/>
      <c r="BE31" s="1"/>
      <c r="BF31" s="63"/>
      <c r="BG31" s="62"/>
      <c r="BH31" s="1"/>
      <c r="BI31" s="1"/>
      <c r="BJ31" s="63"/>
      <c r="BK31" s="62"/>
      <c r="BL31" s="1"/>
      <c r="BM31" s="1"/>
      <c r="BN31" s="63"/>
      <c r="BO31" s="64">
        <f t="shared" si="1"/>
        <v>0</v>
      </c>
      <c r="BP31" s="64">
        <f t="shared" si="2"/>
        <v>0</v>
      </c>
      <c r="BQ31" s="64">
        <f t="shared" si="3"/>
        <v>0</v>
      </c>
      <c r="BR31" s="64">
        <f t="shared" si="4"/>
        <v>0</v>
      </c>
    </row>
    <row r="32" spans="1:70" x14ac:dyDescent="0.3">
      <c r="A32" s="50">
        <v>28</v>
      </c>
      <c r="B32" s="54" t="s">
        <v>107</v>
      </c>
      <c r="C32" s="57"/>
      <c r="D32" s="50"/>
      <c r="E32" s="50"/>
      <c r="F32" s="58"/>
      <c r="G32" s="62"/>
      <c r="H32" s="1"/>
      <c r="I32" s="1"/>
      <c r="J32" s="63"/>
      <c r="K32" s="62"/>
      <c r="L32" s="1"/>
      <c r="M32" s="1"/>
      <c r="N32" s="63"/>
      <c r="O32" s="62"/>
      <c r="P32" s="1"/>
      <c r="Q32" s="1"/>
      <c r="R32" s="63"/>
      <c r="S32" s="62"/>
      <c r="T32" s="1"/>
      <c r="U32" s="1"/>
      <c r="V32" s="63"/>
      <c r="W32" s="62"/>
      <c r="X32" s="1"/>
      <c r="Y32" s="1"/>
      <c r="Z32" s="63"/>
      <c r="AA32" s="62"/>
      <c r="AB32" s="1"/>
      <c r="AC32" s="1"/>
      <c r="AD32" s="63"/>
      <c r="AE32" s="62"/>
      <c r="AF32" s="1"/>
      <c r="AG32" s="1"/>
      <c r="AH32" s="63"/>
      <c r="AI32" s="62"/>
      <c r="AJ32" s="1"/>
      <c r="AK32" s="1"/>
      <c r="AL32" s="63"/>
      <c r="AM32" s="62"/>
      <c r="AN32" s="1"/>
      <c r="AO32" s="1"/>
      <c r="AP32" s="63"/>
      <c r="AQ32" s="62"/>
      <c r="AR32" s="1"/>
      <c r="AS32" s="1"/>
      <c r="AT32" s="63"/>
      <c r="AU32" s="62"/>
      <c r="AV32" s="1"/>
      <c r="AW32" s="1"/>
      <c r="AX32" s="63"/>
      <c r="AY32" s="62"/>
      <c r="AZ32" s="1"/>
      <c r="BA32" s="1"/>
      <c r="BB32" s="63"/>
      <c r="BC32" s="62"/>
      <c r="BD32" s="1"/>
      <c r="BE32" s="1"/>
      <c r="BF32" s="63"/>
      <c r="BG32" s="62"/>
      <c r="BH32" s="1"/>
      <c r="BI32" s="1"/>
      <c r="BJ32" s="63"/>
      <c r="BK32" s="62"/>
      <c r="BL32" s="1"/>
      <c r="BM32" s="1"/>
      <c r="BN32" s="63"/>
      <c r="BO32" s="64">
        <f t="shared" si="1"/>
        <v>0</v>
      </c>
      <c r="BP32" s="64">
        <f t="shared" si="2"/>
        <v>0</v>
      </c>
      <c r="BQ32" s="64">
        <f t="shared" si="3"/>
        <v>0</v>
      </c>
      <c r="BR32" s="64">
        <f t="shared" si="4"/>
        <v>0</v>
      </c>
    </row>
    <row r="33" spans="1:70" x14ac:dyDescent="0.3">
      <c r="A33" s="50">
        <v>29</v>
      </c>
      <c r="B33" s="54" t="s">
        <v>108</v>
      </c>
      <c r="C33" s="57"/>
      <c r="D33" s="50"/>
      <c r="E33" s="50"/>
      <c r="F33" s="58"/>
      <c r="G33" s="62"/>
      <c r="H33" s="1"/>
      <c r="I33" s="1"/>
      <c r="J33" s="63"/>
      <c r="K33" s="62"/>
      <c r="L33" s="1"/>
      <c r="M33" s="1"/>
      <c r="N33" s="63"/>
      <c r="O33" s="62"/>
      <c r="P33" s="1"/>
      <c r="Q33" s="1"/>
      <c r="R33" s="63"/>
      <c r="S33" s="62"/>
      <c r="T33" s="1"/>
      <c r="U33" s="1"/>
      <c r="V33" s="63"/>
      <c r="W33" s="62"/>
      <c r="X33" s="1"/>
      <c r="Y33" s="1"/>
      <c r="Z33" s="63"/>
      <c r="AA33" s="62"/>
      <c r="AB33" s="1"/>
      <c r="AC33" s="1"/>
      <c r="AD33" s="63">
        <v>1</v>
      </c>
      <c r="AE33" s="62"/>
      <c r="AF33" s="1"/>
      <c r="AG33" s="1"/>
      <c r="AH33" s="63"/>
      <c r="AI33" s="62"/>
      <c r="AJ33" s="1"/>
      <c r="AK33" s="1"/>
      <c r="AL33" s="63"/>
      <c r="AM33" s="62"/>
      <c r="AN33" s="1"/>
      <c r="AO33" s="1"/>
      <c r="AP33" s="63"/>
      <c r="AQ33" s="62"/>
      <c r="AR33" s="1"/>
      <c r="AS33" s="1"/>
      <c r="AT33" s="63"/>
      <c r="AU33" s="62"/>
      <c r="AV33" s="1"/>
      <c r="AW33" s="1"/>
      <c r="AX33" s="63"/>
      <c r="AY33" s="62"/>
      <c r="AZ33" s="1"/>
      <c r="BA33" s="1"/>
      <c r="BB33" s="63"/>
      <c r="BC33" s="62"/>
      <c r="BD33" s="1"/>
      <c r="BE33" s="1"/>
      <c r="BF33" s="63"/>
      <c r="BG33" s="62"/>
      <c r="BH33" s="1"/>
      <c r="BI33" s="1"/>
      <c r="BJ33" s="63"/>
      <c r="BK33" s="62"/>
      <c r="BL33" s="1"/>
      <c r="BM33" s="1"/>
      <c r="BN33" s="63"/>
      <c r="BO33" s="64">
        <f t="shared" si="1"/>
        <v>0</v>
      </c>
      <c r="BP33" s="64">
        <f t="shared" si="2"/>
        <v>0</v>
      </c>
      <c r="BQ33" s="64">
        <f t="shared" si="3"/>
        <v>0</v>
      </c>
      <c r="BR33" s="64">
        <f t="shared" si="4"/>
        <v>1</v>
      </c>
    </row>
    <row r="34" spans="1:70" ht="15" thickBot="1" x14ac:dyDescent="0.35">
      <c r="A34" s="256" t="s">
        <v>109</v>
      </c>
      <c r="B34" s="257"/>
      <c r="C34" s="59">
        <f t="shared" ref="C34:BN34" si="5">SUM(C5:C33)</f>
        <v>0</v>
      </c>
      <c r="D34" s="60">
        <f t="shared" si="5"/>
        <v>0</v>
      </c>
      <c r="E34" s="60">
        <f t="shared" si="5"/>
        <v>0</v>
      </c>
      <c r="F34" s="61">
        <f t="shared" si="5"/>
        <v>0</v>
      </c>
      <c r="G34" s="59">
        <f t="shared" si="5"/>
        <v>0</v>
      </c>
      <c r="H34" s="60">
        <f t="shared" si="5"/>
        <v>0</v>
      </c>
      <c r="I34" s="60">
        <f t="shared" si="5"/>
        <v>0</v>
      </c>
      <c r="J34" s="61">
        <f t="shared" si="5"/>
        <v>0</v>
      </c>
      <c r="K34" s="59">
        <f t="shared" si="5"/>
        <v>0</v>
      </c>
      <c r="L34" s="60">
        <f t="shared" si="5"/>
        <v>0</v>
      </c>
      <c r="M34" s="60">
        <f t="shared" si="5"/>
        <v>0</v>
      </c>
      <c r="N34" s="61">
        <f t="shared" si="5"/>
        <v>0</v>
      </c>
      <c r="O34" s="59">
        <f t="shared" si="5"/>
        <v>0</v>
      </c>
      <c r="P34" s="60">
        <f t="shared" si="5"/>
        <v>0</v>
      </c>
      <c r="Q34" s="60">
        <f t="shared" si="5"/>
        <v>0</v>
      </c>
      <c r="R34" s="61">
        <f t="shared" si="5"/>
        <v>0</v>
      </c>
      <c r="S34" s="59">
        <f t="shared" si="5"/>
        <v>0</v>
      </c>
      <c r="T34" s="60">
        <f t="shared" si="5"/>
        <v>0</v>
      </c>
      <c r="U34" s="60">
        <f t="shared" si="5"/>
        <v>0</v>
      </c>
      <c r="V34" s="61">
        <f t="shared" si="5"/>
        <v>0</v>
      </c>
      <c r="W34" s="59">
        <f t="shared" si="5"/>
        <v>0</v>
      </c>
      <c r="X34" s="60">
        <f t="shared" si="5"/>
        <v>0</v>
      </c>
      <c r="Y34" s="60">
        <f t="shared" si="5"/>
        <v>0</v>
      </c>
      <c r="Z34" s="61">
        <f t="shared" si="5"/>
        <v>0</v>
      </c>
      <c r="AA34" s="59">
        <f t="shared" si="5"/>
        <v>21</v>
      </c>
      <c r="AB34" s="60">
        <f t="shared" si="5"/>
        <v>38</v>
      </c>
      <c r="AC34" s="60">
        <f t="shared" si="5"/>
        <v>31</v>
      </c>
      <c r="AD34" s="61">
        <f t="shared" si="5"/>
        <v>50</v>
      </c>
      <c r="AE34" s="59">
        <f t="shared" si="5"/>
        <v>0</v>
      </c>
      <c r="AF34" s="60">
        <f t="shared" si="5"/>
        <v>0</v>
      </c>
      <c r="AG34" s="60">
        <f t="shared" si="5"/>
        <v>0</v>
      </c>
      <c r="AH34" s="61">
        <f t="shared" si="5"/>
        <v>0</v>
      </c>
      <c r="AI34" s="59">
        <f t="shared" si="5"/>
        <v>0</v>
      </c>
      <c r="AJ34" s="60">
        <f t="shared" si="5"/>
        <v>0</v>
      </c>
      <c r="AK34" s="60">
        <f t="shared" si="5"/>
        <v>0</v>
      </c>
      <c r="AL34" s="61">
        <f t="shared" si="5"/>
        <v>0</v>
      </c>
      <c r="AM34" s="59">
        <f t="shared" si="5"/>
        <v>0</v>
      </c>
      <c r="AN34" s="60">
        <f t="shared" si="5"/>
        <v>0</v>
      </c>
      <c r="AO34" s="60">
        <f t="shared" si="5"/>
        <v>0</v>
      </c>
      <c r="AP34" s="61">
        <f t="shared" si="5"/>
        <v>0</v>
      </c>
      <c r="AQ34" s="59">
        <f t="shared" si="5"/>
        <v>0</v>
      </c>
      <c r="AR34" s="60">
        <f t="shared" si="5"/>
        <v>0</v>
      </c>
      <c r="AS34" s="60">
        <f t="shared" si="5"/>
        <v>0</v>
      </c>
      <c r="AT34" s="61">
        <f t="shared" si="5"/>
        <v>0</v>
      </c>
      <c r="AU34" s="59">
        <f t="shared" si="5"/>
        <v>0</v>
      </c>
      <c r="AV34" s="60">
        <f t="shared" si="5"/>
        <v>0</v>
      </c>
      <c r="AW34" s="60">
        <f t="shared" si="5"/>
        <v>0</v>
      </c>
      <c r="AX34" s="61">
        <f t="shared" si="5"/>
        <v>0</v>
      </c>
      <c r="AY34" s="59">
        <f t="shared" si="5"/>
        <v>0</v>
      </c>
      <c r="AZ34" s="60">
        <f t="shared" si="5"/>
        <v>0</v>
      </c>
      <c r="BA34" s="60">
        <f t="shared" si="5"/>
        <v>0</v>
      </c>
      <c r="BB34" s="61">
        <f t="shared" si="5"/>
        <v>0</v>
      </c>
      <c r="BC34" s="59">
        <f t="shared" si="5"/>
        <v>0</v>
      </c>
      <c r="BD34" s="60">
        <f t="shared" si="5"/>
        <v>0</v>
      </c>
      <c r="BE34" s="60">
        <f t="shared" si="5"/>
        <v>0</v>
      </c>
      <c r="BF34" s="61">
        <f t="shared" si="5"/>
        <v>0</v>
      </c>
      <c r="BG34" s="59">
        <f t="shared" si="5"/>
        <v>0</v>
      </c>
      <c r="BH34" s="60">
        <f t="shared" si="5"/>
        <v>0</v>
      </c>
      <c r="BI34" s="60">
        <f t="shared" si="5"/>
        <v>0</v>
      </c>
      <c r="BJ34" s="61">
        <f t="shared" si="5"/>
        <v>0</v>
      </c>
      <c r="BK34" s="59">
        <f t="shared" si="5"/>
        <v>0</v>
      </c>
      <c r="BL34" s="60">
        <f t="shared" si="5"/>
        <v>0</v>
      </c>
      <c r="BM34" s="60">
        <f t="shared" si="5"/>
        <v>0</v>
      </c>
      <c r="BN34" s="61">
        <f t="shared" si="5"/>
        <v>0</v>
      </c>
      <c r="BO34" s="59">
        <f t="shared" ref="BO34:BR34" si="6">SUM(BO5:BO33)</f>
        <v>21</v>
      </c>
      <c r="BP34" s="60">
        <f t="shared" si="6"/>
        <v>38</v>
      </c>
      <c r="BQ34" s="60">
        <f t="shared" si="6"/>
        <v>31</v>
      </c>
      <c r="BR34" s="61">
        <f t="shared" si="6"/>
        <v>50</v>
      </c>
    </row>
  </sheetData>
  <mergeCells count="20">
    <mergeCell ref="K3:N3"/>
    <mergeCell ref="A2:R2"/>
    <mergeCell ref="A1:F1"/>
    <mergeCell ref="A34:B34"/>
    <mergeCell ref="C3:F3"/>
    <mergeCell ref="G3:J3"/>
    <mergeCell ref="O3:R3"/>
    <mergeCell ref="S3:V3"/>
    <mergeCell ref="W3:Z3"/>
    <mergeCell ref="AA3:AD3"/>
    <mergeCell ref="AE3:AH3"/>
    <mergeCell ref="BC3:BF3"/>
    <mergeCell ref="BG3:BJ3"/>
    <mergeCell ref="BK3:BN3"/>
    <mergeCell ref="BO3:BR3"/>
    <mergeCell ref="AI3:AL3"/>
    <mergeCell ref="AM3:AP3"/>
    <mergeCell ref="AQ3:AT3"/>
    <mergeCell ref="AU3:AX3"/>
    <mergeCell ref="AY3:B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workbookViewId="0">
      <selection activeCell="L27" sqref="L27"/>
    </sheetView>
  </sheetViews>
  <sheetFormatPr defaultRowHeight="14.4" x14ac:dyDescent="0.3"/>
  <cols>
    <col min="1" max="1" width="14.88671875" customWidth="1"/>
  </cols>
  <sheetData>
    <row r="1" spans="1:14" x14ac:dyDescent="0.3">
      <c r="B1" s="255" t="s">
        <v>96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3">
      <c r="B2" s="261" t="s">
        <v>129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14" x14ac:dyDescent="0.3">
      <c r="A3" s="258" t="s">
        <v>95</v>
      </c>
      <c r="B3" s="262" t="s">
        <v>118</v>
      </c>
      <c r="C3" s="262" t="s">
        <v>119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4" ht="36" customHeight="1" x14ac:dyDescent="0.3">
      <c r="A4" s="259"/>
      <c r="B4" s="262"/>
      <c r="C4" s="262" t="s">
        <v>120</v>
      </c>
      <c r="D4" s="262"/>
      <c r="E4" s="262" t="s">
        <v>121</v>
      </c>
      <c r="F4" s="262"/>
      <c r="G4" s="262" t="s">
        <v>122</v>
      </c>
      <c r="H4" s="262"/>
      <c r="I4" s="262" t="s">
        <v>123</v>
      </c>
      <c r="J4" s="262"/>
      <c r="K4" s="262" t="s">
        <v>124</v>
      </c>
      <c r="L4" s="262"/>
      <c r="M4" s="263" t="s">
        <v>125</v>
      </c>
      <c r="N4" s="263"/>
    </row>
    <row r="5" spans="1:14" x14ac:dyDescent="0.3">
      <c r="A5" s="260"/>
      <c r="B5" s="262"/>
      <c r="C5" s="65" t="s">
        <v>126</v>
      </c>
      <c r="D5" s="66" t="s">
        <v>127</v>
      </c>
      <c r="E5" s="65" t="s">
        <v>126</v>
      </c>
      <c r="F5" s="66" t="s">
        <v>127</v>
      </c>
      <c r="G5" s="65" t="s">
        <v>126</v>
      </c>
      <c r="H5" s="66" t="s">
        <v>127</v>
      </c>
      <c r="I5" s="65" t="s">
        <v>126</v>
      </c>
      <c r="J5" s="66" t="s">
        <v>127</v>
      </c>
      <c r="K5" s="65" t="s">
        <v>126</v>
      </c>
      <c r="L5" s="65" t="s">
        <v>127</v>
      </c>
      <c r="M5" s="65" t="s">
        <v>126</v>
      </c>
      <c r="N5" s="65" t="s">
        <v>127</v>
      </c>
    </row>
    <row r="6" spans="1:14" x14ac:dyDescent="0.3">
      <c r="A6" s="1" t="s">
        <v>51</v>
      </c>
      <c r="B6" s="67"/>
      <c r="C6" s="50"/>
      <c r="D6" s="50" t="e">
        <f>C6/B6*100</f>
        <v>#DIV/0!</v>
      </c>
      <c r="E6" s="50"/>
      <c r="F6" s="50" t="e">
        <f>E6/B6*100</f>
        <v>#DIV/0!</v>
      </c>
      <c r="G6" s="50"/>
      <c r="H6" s="50" t="e">
        <f>G6/B6*100</f>
        <v>#DIV/0!</v>
      </c>
      <c r="I6" s="50"/>
      <c r="J6" s="50" t="e">
        <f>I6/B6*100</f>
        <v>#DIV/0!</v>
      </c>
      <c r="K6" s="50"/>
      <c r="L6" s="50" t="e">
        <f>K6/B6*100</f>
        <v>#DIV/0!</v>
      </c>
      <c r="M6" s="50"/>
      <c r="N6" s="50" t="e">
        <f>M6/B6*100</f>
        <v>#DIV/0!</v>
      </c>
    </row>
    <row r="7" spans="1:14" x14ac:dyDescent="0.3">
      <c r="A7" s="1" t="s">
        <v>52</v>
      </c>
      <c r="B7" s="67"/>
      <c r="C7" s="50"/>
      <c r="D7" s="50" t="e">
        <f t="shared" ref="D7:D20" si="0">C7/B7*100</f>
        <v>#DIV/0!</v>
      </c>
      <c r="E7" s="50"/>
      <c r="F7" s="50" t="e">
        <f t="shared" ref="F7:F20" si="1">E7/B7*100</f>
        <v>#DIV/0!</v>
      </c>
      <c r="G7" s="50"/>
      <c r="H7" s="50" t="e">
        <f t="shared" ref="H7:H20" si="2">G7/B7*100</f>
        <v>#DIV/0!</v>
      </c>
      <c r="I7" s="50"/>
      <c r="J7" s="50" t="e">
        <f t="shared" ref="J7:J20" si="3">I7/B7*100</f>
        <v>#DIV/0!</v>
      </c>
      <c r="K7" s="50"/>
      <c r="L7" s="50" t="e">
        <f t="shared" ref="L7:L20" si="4">K7/B7*100</f>
        <v>#DIV/0!</v>
      </c>
      <c r="M7" s="50"/>
      <c r="N7" s="50" t="e">
        <f t="shared" ref="N7:N20" si="5">M7/B7*100</f>
        <v>#DIV/0!</v>
      </c>
    </row>
    <row r="8" spans="1:14" x14ac:dyDescent="0.3">
      <c r="A8" s="1" t="s">
        <v>53</v>
      </c>
      <c r="B8" s="67"/>
      <c r="C8" s="50"/>
      <c r="D8" s="50" t="e">
        <f t="shared" si="0"/>
        <v>#DIV/0!</v>
      </c>
      <c r="E8" s="50"/>
      <c r="F8" s="50" t="e">
        <f t="shared" si="1"/>
        <v>#DIV/0!</v>
      </c>
      <c r="G8" s="50"/>
      <c r="H8" s="50" t="e">
        <f t="shared" si="2"/>
        <v>#DIV/0!</v>
      </c>
      <c r="I8" s="50"/>
      <c r="J8" s="50" t="e">
        <f t="shared" si="3"/>
        <v>#DIV/0!</v>
      </c>
      <c r="K8" s="50"/>
      <c r="L8" s="50" t="e">
        <f t="shared" si="4"/>
        <v>#DIV/0!</v>
      </c>
      <c r="M8" s="50"/>
      <c r="N8" s="50" t="e">
        <f t="shared" si="5"/>
        <v>#DIV/0!</v>
      </c>
    </row>
    <row r="9" spans="1:14" x14ac:dyDescent="0.3">
      <c r="A9" s="1" t="s">
        <v>54</v>
      </c>
      <c r="B9" s="67"/>
      <c r="C9" s="50"/>
      <c r="D9" s="50" t="e">
        <f t="shared" si="0"/>
        <v>#DIV/0!</v>
      </c>
      <c r="E9" s="50"/>
      <c r="F9" s="50" t="e">
        <f t="shared" si="1"/>
        <v>#DIV/0!</v>
      </c>
      <c r="G9" s="50"/>
      <c r="H9" s="50" t="e">
        <f t="shared" si="2"/>
        <v>#DIV/0!</v>
      </c>
      <c r="I9" s="50"/>
      <c r="J9" s="50" t="e">
        <f t="shared" si="3"/>
        <v>#DIV/0!</v>
      </c>
      <c r="K9" s="50"/>
      <c r="L9" s="50" t="e">
        <f t="shared" si="4"/>
        <v>#DIV/0!</v>
      </c>
      <c r="M9" s="50"/>
      <c r="N9" s="50" t="e">
        <f t="shared" si="5"/>
        <v>#DIV/0!</v>
      </c>
    </row>
    <row r="10" spans="1:14" x14ac:dyDescent="0.3">
      <c r="A10" s="1" t="s">
        <v>111</v>
      </c>
      <c r="B10" s="67"/>
      <c r="C10" s="50"/>
      <c r="D10" s="50" t="e">
        <f t="shared" si="0"/>
        <v>#DIV/0!</v>
      </c>
      <c r="E10" s="50"/>
      <c r="F10" s="50" t="e">
        <f t="shared" si="1"/>
        <v>#DIV/0!</v>
      </c>
      <c r="G10" s="50"/>
      <c r="H10" s="50" t="e">
        <f t="shared" si="2"/>
        <v>#DIV/0!</v>
      </c>
      <c r="I10" s="50"/>
      <c r="J10" s="50" t="e">
        <f t="shared" si="3"/>
        <v>#DIV/0!</v>
      </c>
      <c r="K10" s="50"/>
      <c r="L10" s="50" t="e">
        <f t="shared" si="4"/>
        <v>#DIV/0!</v>
      </c>
      <c r="M10" s="50"/>
      <c r="N10" s="50" t="e">
        <f t="shared" si="5"/>
        <v>#DIV/0!</v>
      </c>
    </row>
    <row r="11" spans="1:14" x14ac:dyDescent="0.3">
      <c r="A11" s="1" t="s">
        <v>56</v>
      </c>
      <c r="B11" s="67"/>
      <c r="C11" s="50"/>
      <c r="D11" s="50" t="e">
        <f t="shared" si="0"/>
        <v>#DIV/0!</v>
      </c>
      <c r="E11" s="50"/>
      <c r="F11" s="50" t="e">
        <f t="shared" si="1"/>
        <v>#DIV/0!</v>
      </c>
      <c r="G11" s="50"/>
      <c r="H11" s="50" t="e">
        <f t="shared" si="2"/>
        <v>#DIV/0!</v>
      </c>
      <c r="I11" s="50"/>
      <c r="J11" s="50" t="e">
        <f t="shared" si="3"/>
        <v>#DIV/0!</v>
      </c>
      <c r="K11" s="50"/>
      <c r="L11" s="50" t="e">
        <f t="shared" si="4"/>
        <v>#DIV/0!</v>
      </c>
      <c r="M11" s="50"/>
      <c r="N11" s="50" t="e">
        <f t="shared" si="5"/>
        <v>#DIV/0!</v>
      </c>
    </row>
    <row r="12" spans="1:14" x14ac:dyDescent="0.3">
      <c r="A12" s="1" t="s">
        <v>57</v>
      </c>
      <c r="B12" s="67">
        <v>140</v>
      </c>
      <c r="C12" s="50">
        <v>125</v>
      </c>
      <c r="D12" s="50">
        <f t="shared" si="0"/>
        <v>89.285714285714292</v>
      </c>
      <c r="E12" s="50">
        <v>4</v>
      </c>
      <c r="F12" s="50">
        <f t="shared" si="1"/>
        <v>2.8571428571428572</v>
      </c>
      <c r="G12" s="50">
        <v>4</v>
      </c>
      <c r="H12" s="50">
        <f t="shared" si="2"/>
        <v>2.8571428571428572</v>
      </c>
      <c r="I12" s="50">
        <v>7</v>
      </c>
      <c r="J12" s="50">
        <f t="shared" si="3"/>
        <v>5</v>
      </c>
      <c r="K12" s="50">
        <v>0</v>
      </c>
      <c r="L12" s="50">
        <f t="shared" si="4"/>
        <v>0</v>
      </c>
      <c r="M12" s="50">
        <v>0</v>
      </c>
      <c r="N12" s="50">
        <f t="shared" si="5"/>
        <v>0</v>
      </c>
    </row>
    <row r="13" spans="1:14" x14ac:dyDescent="0.3">
      <c r="A13" s="1" t="s">
        <v>112</v>
      </c>
      <c r="B13" s="67"/>
      <c r="C13" s="50"/>
      <c r="D13" s="50" t="e">
        <f t="shared" si="0"/>
        <v>#DIV/0!</v>
      </c>
      <c r="E13" s="50"/>
      <c r="F13" s="50" t="e">
        <f t="shared" si="1"/>
        <v>#DIV/0!</v>
      </c>
      <c r="G13" s="50"/>
      <c r="H13" s="50" t="e">
        <f t="shared" si="2"/>
        <v>#DIV/0!</v>
      </c>
      <c r="I13" s="50"/>
      <c r="J13" s="50" t="e">
        <f t="shared" si="3"/>
        <v>#DIV/0!</v>
      </c>
      <c r="K13" s="50"/>
      <c r="L13" s="50" t="e">
        <f t="shared" si="4"/>
        <v>#DIV/0!</v>
      </c>
      <c r="M13" s="50"/>
      <c r="N13" s="50" t="e">
        <f t="shared" si="5"/>
        <v>#DIV/0!</v>
      </c>
    </row>
    <row r="14" spans="1:14" x14ac:dyDescent="0.3">
      <c r="A14" s="1" t="s">
        <v>59</v>
      </c>
      <c r="B14" s="67"/>
      <c r="C14" s="50"/>
      <c r="D14" s="50" t="e">
        <f t="shared" si="0"/>
        <v>#DIV/0!</v>
      </c>
      <c r="E14" s="50"/>
      <c r="F14" s="50" t="e">
        <f t="shared" si="1"/>
        <v>#DIV/0!</v>
      </c>
      <c r="G14" s="50"/>
      <c r="H14" s="50" t="e">
        <f t="shared" si="2"/>
        <v>#DIV/0!</v>
      </c>
      <c r="I14" s="50"/>
      <c r="J14" s="50" t="e">
        <f t="shared" si="3"/>
        <v>#DIV/0!</v>
      </c>
      <c r="K14" s="50"/>
      <c r="L14" s="50" t="e">
        <f t="shared" si="4"/>
        <v>#DIV/0!</v>
      </c>
      <c r="M14" s="50"/>
      <c r="N14" s="50" t="e">
        <f t="shared" si="5"/>
        <v>#DIV/0!</v>
      </c>
    </row>
    <row r="15" spans="1:14" x14ac:dyDescent="0.3">
      <c r="A15" s="1" t="s">
        <v>60</v>
      </c>
      <c r="B15" s="67"/>
      <c r="C15" s="50"/>
      <c r="D15" s="50" t="e">
        <f t="shared" si="0"/>
        <v>#DIV/0!</v>
      </c>
      <c r="E15" s="50"/>
      <c r="F15" s="50" t="e">
        <f t="shared" si="1"/>
        <v>#DIV/0!</v>
      </c>
      <c r="G15" s="50"/>
      <c r="H15" s="50" t="e">
        <f t="shared" si="2"/>
        <v>#DIV/0!</v>
      </c>
      <c r="I15" s="50"/>
      <c r="J15" s="50" t="e">
        <f t="shared" si="3"/>
        <v>#DIV/0!</v>
      </c>
      <c r="K15" s="50"/>
      <c r="L15" s="50" t="e">
        <f t="shared" si="4"/>
        <v>#DIV/0!</v>
      </c>
      <c r="M15" s="50"/>
      <c r="N15" s="50" t="e">
        <f t="shared" si="5"/>
        <v>#DIV/0!</v>
      </c>
    </row>
    <row r="16" spans="1:14" x14ac:dyDescent="0.3">
      <c r="A16" s="1" t="s">
        <v>113</v>
      </c>
      <c r="B16" s="67"/>
      <c r="C16" s="50"/>
      <c r="D16" s="50" t="e">
        <f t="shared" si="0"/>
        <v>#DIV/0!</v>
      </c>
      <c r="E16" s="50"/>
      <c r="F16" s="50" t="e">
        <f t="shared" si="1"/>
        <v>#DIV/0!</v>
      </c>
      <c r="G16" s="50"/>
      <c r="H16" s="50" t="e">
        <f t="shared" si="2"/>
        <v>#DIV/0!</v>
      </c>
      <c r="I16" s="50"/>
      <c r="J16" s="50" t="e">
        <f t="shared" si="3"/>
        <v>#DIV/0!</v>
      </c>
      <c r="K16" s="50"/>
      <c r="L16" s="50" t="e">
        <f t="shared" si="4"/>
        <v>#DIV/0!</v>
      </c>
      <c r="M16" s="50"/>
      <c r="N16" s="50" t="e">
        <f t="shared" si="5"/>
        <v>#DIV/0!</v>
      </c>
    </row>
    <row r="17" spans="1:14" x14ac:dyDescent="0.3">
      <c r="A17" s="1" t="s">
        <v>114</v>
      </c>
      <c r="B17" s="67"/>
      <c r="C17" s="50"/>
      <c r="D17" s="50" t="e">
        <f t="shared" si="0"/>
        <v>#DIV/0!</v>
      </c>
      <c r="E17" s="50"/>
      <c r="F17" s="50" t="e">
        <f t="shared" si="1"/>
        <v>#DIV/0!</v>
      </c>
      <c r="G17" s="50"/>
      <c r="H17" s="50" t="e">
        <f t="shared" si="2"/>
        <v>#DIV/0!</v>
      </c>
      <c r="I17" s="50"/>
      <c r="J17" s="50" t="e">
        <f t="shared" si="3"/>
        <v>#DIV/0!</v>
      </c>
      <c r="K17" s="50"/>
      <c r="L17" s="50" t="e">
        <f t="shared" si="4"/>
        <v>#DIV/0!</v>
      </c>
      <c r="M17" s="50"/>
      <c r="N17" s="50" t="e">
        <f t="shared" si="5"/>
        <v>#DIV/0!</v>
      </c>
    </row>
    <row r="18" spans="1:14" x14ac:dyDescent="0.3">
      <c r="A18" s="1" t="s">
        <v>63</v>
      </c>
      <c r="B18" s="67"/>
      <c r="C18" s="50"/>
      <c r="D18" s="50" t="e">
        <f t="shared" si="0"/>
        <v>#DIV/0!</v>
      </c>
      <c r="E18" s="50"/>
      <c r="F18" s="50" t="e">
        <f t="shared" si="1"/>
        <v>#DIV/0!</v>
      </c>
      <c r="G18" s="50"/>
      <c r="H18" s="50" t="e">
        <f t="shared" si="2"/>
        <v>#DIV/0!</v>
      </c>
      <c r="I18" s="50"/>
      <c r="J18" s="50" t="e">
        <f t="shared" si="3"/>
        <v>#DIV/0!</v>
      </c>
      <c r="K18" s="50"/>
      <c r="L18" s="50" t="e">
        <f t="shared" si="4"/>
        <v>#DIV/0!</v>
      </c>
      <c r="M18" s="50"/>
      <c r="N18" s="50" t="e">
        <f t="shared" si="5"/>
        <v>#DIV/0!</v>
      </c>
    </row>
    <row r="19" spans="1:14" x14ac:dyDescent="0.3">
      <c r="A19" s="1" t="s">
        <v>64</v>
      </c>
      <c r="B19" s="67"/>
      <c r="C19" s="50"/>
      <c r="D19" s="50" t="e">
        <f t="shared" si="0"/>
        <v>#DIV/0!</v>
      </c>
      <c r="E19" s="50"/>
      <c r="F19" s="50" t="e">
        <f t="shared" si="1"/>
        <v>#DIV/0!</v>
      </c>
      <c r="G19" s="50"/>
      <c r="H19" s="50" t="e">
        <f t="shared" si="2"/>
        <v>#DIV/0!</v>
      </c>
      <c r="I19" s="50"/>
      <c r="J19" s="50" t="e">
        <f t="shared" si="3"/>
        <v>#DIV/0!</v>
      </c>
      <c r="K19" s="50"/>
      <c r="L19" s="50" t="e">
        <f t="shared" si="4"/>
        <v>#DIV/0!</v>
      </c>
      <c r="M19" s="50"/>
      <c r="N19" s="50" t="e">
        <f t="shared" si="5"/>
        <v>#DIV/0!</v>
      </c>
    </row>
    <row r="20" spans="1:14" x14ac:dyDescent="0.3">
      <c r="A20" s="1" t="s">
        <v>115</v>
      </c>
      <c r="B20" s="67"/>
      <c r="C20" s="50"/>
      <c r="D20" s="50" t="e">
        <f t="shared" si="0"/>
        <v>#DIV/0!</v>
      </c>
      <c r="E20" s="50"/>
      <c r="F20" s="50" t="e">
        <f t="shared" si="1"/>
        <v>#DIV/0!</v>
      </c>
      <c r="G20" s="50"/>
      <c r="H20" s="50" t="e">
        <f t="shared" si="2"/>
        <v>#DIV/0!</v>
      </c>
      <c r="I20" s="50"/>
      <c r="J20" s="50" t="e">
        <f t="shared" si="3"/>
        <v>#DIV/0!</v>
      </c>
      <c r="K20" s="50"/>
      <c r="L20" s="50" t="e">
        <f t="shared" si="4"/>
        <v>#DIV/0!</v>
      </c>
      <c r="M20" s="50"/>
      <c r="N20" s="50" t="e">
        <f t="shared" si="5"/>
        <v>#DIV/0!</v>
      </c>
    </row>
    <row r="21" spans="1:14" x14ac:dyDescent="0.3">
      <c r="A21" s="1" t="s">
        <v>66</v>
      </c>
      <c r="B21" s="67"/>
      <c r="C21" s="50"/>
      <c r="D21" s="50" t="e">
        <f t="shared" ref="D21:D22" si="6">C21/B21*100</f>
        <v>#DIV/0!</v>
      </c>
      <c r="E21" s="50"/>
      <c r="F21" s="50" t="e">
        <f t="shared" ref="F21:F22" si="7">E21/B21*100</f>
        <v>#DIV/0!</v>
      </c>
      <c r="G21" s="50"/>
      <c r="H21" s="50" t="e">
        <f t="shared" ref="H21:H22" si="8">G21/B21*100</f>
        <v>#DIV/0!</v>
      </c>
      <c r="I21" s="50"/>
      <c r="J21" s="50" t="e">
        <f t="shared" ref="J21:J22" si="9">I21/B21*100</f>
        <v>#DIV/0!</v>
      </c>
      <c r="K21" s="50"/>
      <c r="L21" s="50" t="e">
        <f t="shared" ref="L21:L22" si="10">K21/B21*100</f>
        <v>#DIV/0!</v>
      </c>
      <c r="M21" s="50"/>
      <c r="N21" s="50" t="e">
        <f t="shared" ref="N21:N22" si="11">M21/B21*100</f>
        <v>#DIV/0!</v>
      </c>
    </row>
    <row r="22" spans="1:14" x14ac:dyDescent="0.3">
      <c r="A22" s="1" t="s">
        <v>128</v>
      </c>
      <c r="B22" s="67">
        <f>SUM(B6:B21)</f>
        <v>140</v>
      </c>
      <c r="C22" s="67">
        <f>SUM(C6:C21)</f>
        <v>125</v>
      </c>
      <c r="D22" s="67">
        <f t="shared" si="6"/>
        <v>89.285714285714292</v>
      </c>
      <c r="E22" s="67">
        <f>SUM(E6:E21)</f>
        <v>4</v>
      </c>
      <c r="F22" s="67">
        <f t="shared" si="7"/>
        <v>2.8571428571428572</v>
      </c>
      <c r="G22" s="67">
        <f>SUM(G6:G21)</f>
        <v>4</v>
      </c>
      <c r="H22" s="67">
        <f t="shared" si="8"/>
        <v>2.8571428571428572</v>
      </c>
      <c r="I22" s="67">
        <f>SUM(I6:I21)</f>
        <v>7</v>
      </c>
      <c r="J22" s="67">
        <f t="shared" si="9"/>
        <v>5</v>
      </c>
      <c r="K22" s="67">
        <f>SUM(K6:K21)</f>
        <v>0</v>
      </c>
      <c r="L22" s="67">
        <f t="shared" si="10"/>
        <v>0</v>
      </c>
      <c r="M22" s="67">
        <f>SUM(M6:M21)</f>
        <v>0</v>
      </c>
      <c r="N22" s="67">
        <f t="shared" si="11"/>
        <v>0</v>
      </c>
    </row>
  </sheetData>
  <mergeCells count="11">
    <mergeCell ref="A3:A5"/>
    <mergeCell ref="B1:N1"/>
    <mergeCell ref="B2:N2"/>
    <mergeCell ref="B3:B5"/>
    <mergeCell ref="C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БД</vt:lpstr>
      <vt:lpstr>АУП</vt:lpstr>
      <vt:lpstr>до 35 лет</vt:lpstr>
      <vt:lpstr>0 стаж</vt:lpstr>
      <vt:lpstr>ПМ</vt:lpstr>
      <vt:lpstr>ПМ в АУП</vt:lpstr>
      <vt:lpstr>колич свод</vt:lpstr>
      <vt:lpstr>свод по аттестации</vt:lpstr>
      <vt:lpstr>свод пообразованию</vt:lpstr>
      <vt:lpstr>свод по стажу</vt:lpstr>
      <vt:lpstr>свод по возрасту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школа8</cp:lastModifiedBy>
  <cp:lastPrinted>2023-07-26T03:48:35Z</cp:lastPrinted>
  <dcterms:created xsi:type="dcterms:W3CDTF">2020-08-25T05:59:15Z</dcterms:created>
  <dcterms:modified xsi:type="dcterms:W3CDTF">2024-02-15T09:54:15Z</dcterms:modified>
</cp:coreProperties>
</file>